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<sst xmlns="http://schemas.openxmlformats.org/spreadsheetml/2006/main" count="239" uniqueCount="192">
  <si>
    <r>
      <t xml:space="preserve">Wykonane wydatki bieżące i majątkowe(stan na 31.12.2014 r.)          </t>
    </r>
    <r>
      <rPr>
        <b/>
        <sz val="6"/>
        <color indexed="8"/>
        <rFont val="Arial"/>
        <family val="2"/>
      </rPr>
      <t xml:space="preserve"> Tabela Nr 2 do wykonania budżetu gm. BROCHÓW za 2014 r</t>
    </r>
    <r>
      <rPr>
        <b/>
        <sz val="8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 xml:space="preserve"> </t>
    </r>
  </si>
  <si>
    <t>Dział</t>
  </si>
  <si>
    <t>Rozdział</t>
  </si>
  <si>
    <t>Nazwa</t>
  </si>
  <si>
    <t>Plan</t>
  </si>
  <si>
    <t>Wykonanie na 31.12.2014</t>
  </si>
  <si>
    <t>Z tego</t>
  </si>
  <si>
    <t>%     5:4</t>
  </si>
  <si>
    <t>Wydatki 
bieżące</t>
  </si>
  <si>
    <t>z tego:</t>
  </si>
  <si>
    <t>Wydatki 
majątkowe</t>
  </si>
  <si>
    <t xml:space="preserve">zakup i objęcie akcji i udziałów oraz wniesienie wkładów do spółek prawa handlowego 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</si>
  <si>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</si>
  <si>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</si>
  <si>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</si>
  <si>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</si>
  <si>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</si>
  <si>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</si>
  <si>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</si>
  <si>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</si>
  <si>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</si>
  <si>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</si>
  <si>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</si>
  <si>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</si>
  <si>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</si>
  <si>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</si>
  <si>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</si>
  <si>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</si>
  <si>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</si>
  <si>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</si>
  <si>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</si>
  <si>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</si>
  <si>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</si>
  <si>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</si>
  <si>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</si>
  <si>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</si>
  <si>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</si>
  <si>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</si>
  <si>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</si>
  <si>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</si>
  <si>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</si>
  <si>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</si>
  <si>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</si>
  <si>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0,00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</si>
  <si>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</si>
  <si>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</si>
  <si>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</si>
  <si>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</si>
  <si>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</si>
  <si>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</si>
  <si>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150</t>
  </si>
  <si>
    <t>Przetwórstwo przemysłowe</t>
  </si>
  <si>
    <t>15011</t>
  </si>
  <si>
    <t>Rozwój przedsiębiorczości</t>
  </si>
  <si>
    <t>600</t>
  </si>
  <si>
    <t>Transport i łączność</t>
  </si>
  <si>
    <t>60004</t>
  </si>
  <si>
    <t>Lokalny transport zbiorowy</t>
  </si>
  <si>
    <t>60014</t>
  </si>
  <si>
    <t>Drogi publiczne powiatowe</t>
  </si>
  <si>
    <t>60016</t>
  </si>
  <si>
    <t>Drogi publiczne gminne</t>
  </si>
  <si>
    <t>60078</t>
  </si>
  <si>
    <t>Usuwanie skutków klęsk żywiołowych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</si>
  <si>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</si>
  <si>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</si>
  <si>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</si>
  <si>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</si>
  <si>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</si>
  <si>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</si>
  <si>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</si>
  <si>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</si>
  <si>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</si>
  <si>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</si>
  <si>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</si>
  <si>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</si>
  <si>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</si>
  <si>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</si>
  <si>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</si>
  <si>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</si>
  <si>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</si>
  <si>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</si>
  <si>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</si>
  <si>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</si>
  <si>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</si>
  <si>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</si>
  <si>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</si>
  <si>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</si>
  <si>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</si>
  <si>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</si>
  <si>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</si>
  <si>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 oraz referenda gminne. Powiatowe i wojewódzkie</t>
  </si>
  <si>
    <t>75113</t>
  </si>
  <si>
    <t>Wybory do Parlamentu Europejskiego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</si>
  <si>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</si>
  <si>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</si>
  <si>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</si>
  <si>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</si>
  <si>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</si>
  <si>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</si>
  <si>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</si>
  <si>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</si>
  <si>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</si>
  <si>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</si>
  <si>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75421</t>
  </si>
  <si>
    <t>Zarządzanie kryzysowe</t>
  </si>
  <si>
    <t>75478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</si>
  <si>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</si>
  <si>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</si>
  <si>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</si>
  <si>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</si>
  <si>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</si>
  <si>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</si>
  <si>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</si>
  <si>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</si>
  <si>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</si>
  <si>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</si>
  <si>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</si>
  <si>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</si>
  <si>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</si>
  <si>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</si>
  <si>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</si>
  <si>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</si>
  <si>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</si>
  <si>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</si>
  <si>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</si>
  <si>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</si>
  <si>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</si>
  <si>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</si>
  <si>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</si>
  <si>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</si>
  <si>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</si>
  <si>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</si>
  <si>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</si>
  <si>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</si>
  <si>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</si>
  <si>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</si>
  <si>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</si>
  <si>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</si>
  <si>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</si>
  <si>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</si>
  <si>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</si>
  <si>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85206</t>
  </si>
  <si>
    <t>Wspieranie rodziny</t>
  </si>
  <si>
    <t>85212</t>
  </si>
  <si>
    <t>Świadczenia rodzinne, świadczenia z funduszu alimentacyjneego oraz składki na ubezpieczenia emerytalne ierentowe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</si>
  <si>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</si>
  <si>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</si>
  <si>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</si>
  <si>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</si>
  <si>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</si>
  <si>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</si>
  <si>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</si>
  <si>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</si>
  <si>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</si>
  <si>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</si>
  <si>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</si>
  <si>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</si>
  <si>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</si>
  <si>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</si>
  <si>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</si>
  <si>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</si>
  <si>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</si>
  <si>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</si>
  <si>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</si>
  <si>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</si>
  <si>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</si>
  <si>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</si>
  <si>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90015</t>
  </si>
  <si>
    <t>Oświetlenie ulic, placów i dróg</t>
  </si>
  <si>
    <t>90017</t>
  </si>
  <si>
    <t>Zakłady gospodarki komunalnej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</si>
  <si>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</si>
  <si>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</si>
  <si>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</si>
  <si>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</si>
  <si>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</si>
  <si>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</si>
  <si>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</si>
  <si>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</si>
  <si>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926</t>
  </si>
  <si>
    <t>Kultura fizyczna</t>
  </si>
  <si>
    <t>92601</t>
  </si>
  <si>
    <t>Obiekty sportowe</t>
  </si>
  <si>
    <t>92605</t>
  </si>
  <si>
    <t>Zadanie w zakresie kultury fizycznej</t>
  </si>
  <si>
    <t>92695</t>
  </si>
  <si>
    <t>Wydatki razem:</t>
  </si>
  <si>
    <t>0</t>
  </si>
  <si>
    <t>Strona 3 z 3</t>
  </si>
  <si>
    <t>85311</t>
  </si>
  <si>
    <t>Rehabilitacja zawodowa i społeczna osób niepełnosprawnych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</si>
</sst>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8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4" borderId="0" applyNumberFormat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21" borderId="4" applyNumberFormat="0" applyProtection="0">
      <alignment vertical="top"/>
    </xf>
    <xf numFmtId="0" fontId="9" fillId="0" borderId="5" applyNumberFormat="0" applyFill="0" applyProtection="0">
      <alignment vertical="top"/>
    </xf>
    <xf numFmtId="0" fontId="10" fillId="0" borderId="6" applyNumberFormat="0" applyFill="0" applyProtection="0">
      <alignment vertical="top"/>
    </xf>
    <xf numFmtId="0" fontId="11" fillId="0" borderId="7" applyNumberFormat="0" applyFill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20" borderId="1" applyNumberFormat="0" applyProtection="0">
      <alignment vertical="top"/>
    </xf>
    <xf numFmtId="9" fontId="1" fillId="0" borderId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0" fillId="23" borderId="9" applyNumberFormat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Protection="0">
      <alignment vertical="top"/>
    </xf>
  </cellStyleXfs>
  <cellXfs count="74">
    <xf numFmtId="0" fontId="0" fillId="0" borderId="0" xfId="0" applyAlignment="1">
      <alignment vertical="top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2" fontId="19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vertical="top"/>
    </xf>
    <xf numFmtId="2" fontId="19" fillId="0" borderId="10" xfId="0" applyNumberFormat="1" applyFont="1" applyFill="1" applyBorder="1" applyAlignment="1" applyProtection="1">
      <alignment horizontal="right" vertical="center"/>
      <protection locked="0"/>
    </xf>
    <xf numFmtId="2" fontId="25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6" borderId="0" xfId="0" applyNumberFormat="1" applyFont="1" applyFill="1" applyBorder="1" applyAlignment="1" applyProtection="1">
      <alignment horizontal="left"/>
      <protection locked="0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0" xfId="0" applyNumberFormat="1" applyFont="1" applyFill="1" applyBorder="1" applyAlignment="1" applyProtection="1">
      <alignment horizontal="right" vertical="center" wrapText="1"/>
      <protection locked="0"/>
    </xf>
    <xf numFmtId="2" fontId="25" fillId="6" borderId="10" xfId="0" applyNumberFormat="1" applyFont="1" applyFill="1" applyBorder="1" applyAlignment="1" applyProtection="1">
      <alignment horizontal="right" vertical="center" wrapText="1"/>
      <protection locked="0"/>
    </xf>
    <xf numFmtId="2" fontId="25" fillId="6" borderId="10" xfId="0" applyNumberFormat="1" applyFont="1" applyFill="1" applyBorder="1" applyAlignment="1" applyProtection="1">
      <alignment horizontal="right" vertical="center"/>
      <protection locked="0"/>
    </xf>
    <xf numFmtId="0" fontId="19" fillId="6" borderId="0" xfId="0" applyNumberFormat="1" applyFont="1" applyFill="1" applyBorder="1" applyAlignment="1" applyProtection="1">
      <alignment horizontal="left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24" borderId="11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7" fillId="6" borderId="10" xfId="0" applyNumberFormat="1" applyFont="1" applyFill="1" applyBorder="1" applyAlignment="1" applyProtection="1">
      <alignment horizontal="right" vertical="center"/>
      <protection locked="0"/>
    </xf>
    <xf numFmtId="2" fontId="25" fillId="24" borderId="12" xfId="0" applyNumberFormat="1" applyFont="1" applyFill="1" applyBorder="1" applyAlignment="1" applyProtection="1">
      <alignment horizontal="right" vertical="center" wrapText="1"/>
      <protection locked="0"/>
    </xf>
    <xf numFmtId="2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2" fontId="25" fillId="24" borderId="10" xfId="0" applyNumberFormat="1" applyFont="1" applyFill="1" applyBorder="1" applyAlignment="1" applyProtection="1">
      <alignment vertical="center" wrapText="1"/>
      <protection locked="0"/>
    </xf>
    <xf numFmtId="2" fontId="25" fillId="24" borderId="14" xfId="0" applyNumberFormat="1" applyFont="1" applyFill="1" applyBorder="1" applyAlignment="1" applyProtection="1">
      <alignment horizontal="right" vertical="center" wrapText="1"/>
      <protection locked="0"/>
    </xf>
    <xf numFmtId="2" fontId="25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0" xfId="0" applyFill="1" applyAlignment="1">
      <alignment vertical="top"/>
    </xf>
    <xf numFmtId="2" fontId="25" fillId="24" borderId="10" xfId="0" applyNumberFormat="1" applyFont="1" applyFill="1" applyBorder="1" applyAlignment="1" applyProtection="1">
      <alignment horizontal="right" vertical="center"/>
      <protection locked="0"/>
    </xf>
    <xf numFmtId="49" fontId="25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1" xfId="0" applyNumberFormat="1" applyFont="1" applyFill="1" applyBorder="1" applyAlignment="1" applyProtection="1">
      <alignment horizontal="right" vertical="center" wrapText="1"/>
      <protection locked="0"/>
    </xf>
    <xf numFmtId="4" fontId="25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9" fillId="24" borderId="10" xfId="0" applyNumberFormat="1" applyFont="1" applyFill="1" applyBorder="1" applyAlignment="1" applyProtection="1">
      <alignment horizontal="right" vertical="center"/>
      <protection locked="0"/>
    </xf>
    <xf numFmtId="0" fontId="1" fillId="24" borderId="0" xfId="0" applyNumberFormat="1" applyFont="1" applyFill="1" applyBorder="1" applyAlignment="1" applyProtection="1">
      <alignment horizontal="left"/>
      <protection locked="0"/>
    </xf>
    <xf numFmtId="0" fontId="19" fillId="24" borderId="0" xfId="0" applyNumberFormat="1" applyFont="1" applyFill="1" applyBorder="1" applyAlignment="1" applyProtection="1">
      <alignment horizontal="left"/>
      <protection locked="0"/>
    </xf>
    <xf numFmtId="4" fontId="26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6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10" xfId="0" applyNumberFormat="1" applyFont="1" applyFill="1" applyBorder="1" applyAlignment="1" applyProtection="1">
      <alignment horizontal="right" vertical="center"/>
      <protection locked="0"/>
    </xf>
    <xf numFmtId="2" fontId="28" fillId="24" borderId="0" xfId="0" applyNumberFormat="1" applyFont="1" applyFill="1" applyAlignment="1" applyProtection="1">
      <alignment horizontal="right" vertical="center" wrapText="1"/>
      <protection locked="0"/>
    </xf>
    <xf numFmtId="2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right" vertical="top"/>
    </xf>
    <xf numFmtId="49" fontId="25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25" fillId="0" borderId="13" xfId="0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 applyProtection="1">
      <alignment horizontal="left"/>
      <protection locked="0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6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25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24" borderId="11" xfId="0" applyNumberFormat="1" applyFont="1" applyFill="1" applyBorder="1" applyAlignment="1" applyProtection="1">
      <alignment horizontal="right" vertical="center" wrapText="1"/>
      <protection locked="0"/>
    </xf>
    <xf numFmtId="2" fontId="25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10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showGridLines="0" tabSelected="1" zoomScale="160" zoomScaleNormal="160" workbookViewId="0" topLeftCell="A2">
      <pane xSplit="7" ySplit="9" topLeftCell="H70" activePane="bottomRight" state="frozen"/>
      <selection pane="topLeft" activeCell="A2" sqref="A2"/>
      <selection pane="topRight" activeCell="H2" sqref="H2"/>
      <selection pane="bottomLeft" activeCell="A11" sqref="A11"/>
      <selection pane="bottomRight" activeCell="J80" sqref="J80"/>
    </sheetView>
  </sheetViews>
  <sheetFormatPr defaultColWidth="9.33203125" defaultRowHeight="11.25"/>
  <cols>
    <col min="1" max="1" width="3" style="1" customWidth="1"/>
    <col min="2" max="2" width="0.82421875" style="1" customWidth="1"/>
    <col min="3" max="3" width="4.5" style="1" customWidth="1"/>
    <col min="4" max="4" width="6.16015625" style="1" customWidth="1"/>
    <col min="5" max="5" width="12.33203125" style="1" customWidth="1"/>
    <col min="6" max="6" width="10.5" style="2" customWidth="1"/>
    <col min="7" max="7" width="10.66015625" style="2" customWidth="1"/>
    <col min="8" max="8" width="11.33203125" style="2" customWidth="1"/>
    <col min="9" max="9" width="9" style="2" customWidth="1"/>
    <col min="10" max="11" width="9.33203125" style="2" customWidth="1"/>
    <col min="12" max="12" width="8.83203125" style="2" customWidth="1"/>
    <col min="13" max="13" width="9.83203125" style="2" customWidth="1"/>
    <col min="14" max="14" width="7.33203125" style="2" customWidth="1"/>
    <col min="15" max="16" width="6.5" style="2" customWidth="1"/>
    <col min="17" max="17" width="9.33203125" style="3" customWidth="1"/>
    <col min="18" max="18" width="9.16015625" style="2" customWidth="1"/>
    <col min="19" max="19" width="1.83203125" style="2" customWidth="1"/>
    <col min="20" max="20" width="7.66015625" style="2" customWidth="1"/>
    <col min="21" max="21" width="0.1640625" style="2" customWidth="1"/>
    <col min="22" max="22" width="4.5" style="2" customWidth="1"/>
    <col min="23" max="23" width="4.83203125" style="4" customWidth="1"/>
  </cols>
  <sheetData>
    <row r="1" spans="6:23" ht="34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3" ht="6.75" customHeight="1">
      <c r="B3" s="72"/>
      <c r="C3" s="72"/>
      <c r="D3" s="72"/>
      <c r="E3" s="73"/>
      <c r="F3" s="73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6" customFormat="1" ht="8.25" customHeight="1">
      <c r="A4" s="68" t="s">
        <v>1</v>
      </c>
      <c r="B4" s="68"/>
      <c r="C4" s="68" t="s">
        <v>2</v>
      </c>
      <c r="D4" s="68" t="s">
        <v>3</v>
      </c>
      <c r="E4" s="68"/>
      <c r="F4" s="68" t="s">
        <v>4</v>
      </c>
      <c r="G4" s="68" t="s">
        <v>5</v>
      </c>
      <c r="H4" s="68" t="s">
        <v>6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 t="s">
        <v>7</v>
      </c>
    </row>
    <row r="5" spans="1:23" s="6" customFormat="1" ht="11.25" customHeight="1">
      <c r="A5" s="68"/>
      <c r="B5" s="68"/>
      <c r="C5" s="68"/>
      <c r="D5" s="68"/>
      <c r="E5" s="68"/>
      <c r="F5" s="68"/>
      <c r="G5" s="68"/>
      <c r="H5" s="68" t="s">
        <v>8</v>
      </c>
      <c r="I5" s="68" t="s">
        <v>9</v>
      </c>
      <c r="J5" s="68"/>
      <c r="K5" s="68"/>
      <c r="L5" s="68"/>
      <c r="M5" s="68"/>
      <c r="N5" s="68"/>
      <c r="O5" s="68"/>
      <c r="P5" s="68"/>
      <c r="Q5" s="68" t="s">
        <v>10</v>
      </c>
      <c r="R5" s="68" t="s">
        <v>9</v>
      </c>
      <c r="S5" s="68"/>
      <c r="T5" s="68"/>
      <c r="U5" s="68"/>
      <c r="V5" s="70" t="s">
        <v>11</v>
      </c>
      <c r="W5" s="69"/>
    </row>
    <row r="6" spans="1:23" s="6" customFormat="1" ht="2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12</v>
      </c>
      <c r="S6" s="68" t="s">
        <v>13</v>
      </c>
      <c r="T6" s="68"/>
      <c r="U6" s="68"/>
      <c r="V6" s="70"/>
      <c r="W6" s="69"/>
    </row>
    <row r="7" spans="1:23" s="6" customFormat="1" ht="5.25" customHeight="1">
      <c r="A7" s="68"/>
      <c r="B7" s="68"/>
      <c r="C7" s="68"/>
      <c r="D7" s="68"/>
      <c r="E7" s="68"/>
      <c r="F7" s="68"/>
      <c r="G7" s="68"/>
      <c r="H7" s="68"/>
      <c r="I7" s="68" t="s">
        <v>14</v>
      </c>
      <c r="J7" s="68" t="s">
        <v>9</v>
      </c>
      <c r="K7" s="68"/>
      <c r="L7" s="68" t="s">
        <v>15</v>
      </c>
      <c r="M7" s="68" t="s">
        <v>16</v>
      </c>
      <c r="N7" s="68" t="s">
        <v>17</v>
      </c>
      <c r="O7" s="68" t="s">
        <v>18</v>
      </c>
      <c r="P7" s="68" t="s">
        <v>19</v>
      </c>
      <c r="Q7" s="68"/>
      <c r="R7" s="68"/>
      <c r="S7" s="68"/>
      <c r="T7" s="68"/>
      <c r="U7" s="68"/>
      <c r="V7" s="70"/>
      <c r="W7" s="69"/>
    </row>
    <row r="8" spans="1:23" s="6" customFormat="1" ht="2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20</v>
      </c>
      <c r="T8" s="68"/>
      <c r="U8" s="68"/>
      <c r="V8" s="70"/>
      <c r="W8" s="69"/>
    </row>
    <row r="9" spans="1:23" s="6" customFormat="1" ht="49.5" customHeight="1">
      <c r="A9" s="68"/>
      <c r="B9" s="68"/>
      <c r="C9" s="68"/>
      <c r="D9" s="68"/>
      <c r="E9" s="68"/>
      <c r="F9" s="68"/>
      <c r="G9" s="68"/>
      <c r="H9" s="68"/>
      <c r="I9" s="68"/>
      <c r="J9" s="5" t="s">
        <v>21</v>
      </c>
      <c r="K9" s="5" t="s">
        <v>22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70"/>
      <c r="W9" s="69"/>
    </row>
    <row r="10" spans="1:23" ht="8.25" customHeight="1">
      <c r="A10" s="51" t="s">
        <v>23</v>
      </c>
      <c r="B10" s="51"/>
      <c r="C10" s="7" t="s">
        <v>24</v>
      </c>
      <c r="D10" s="51" t="s">
        <v>25</v>
      </c>
      <c r="E10" s="51"/>
      <c r="F10" s="8" t="s">
        <v>26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31</v>
      </c>
      <c r="L10" s="8" t="s">
        <v>32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37</v>
      </c>
      <c r="R10" s="8" t="s">
        <v>38</v>
      </c>
      <c r="S10" s="52" t="s">
        <v>39</v>
      </c>
      <c r="T10" s="52"/>
      <c r="U10" s="8"/>
      <c r="V10" s="8" t="s">
        <v>40</v>
      </c>
      <c r="W10" s="9">
        <v>19</v>
      </c>
    </row>
    <row r="11" spans="1:23" s="14" customFormat="1" ht="13.5" customHeight="1">
      <c r="A11" s="58" t="s">
        <v>41</v>
      </c>
      <c r="B11" s="58"/>
      <c r="C11" s="10"/>
      <c r="D11" s="59" t="s">
        <v>42</v>
      </c>
      <c r="E11" s="59"/>
      <c r="F11" s="11">
        <f aca="true" t="shared" si="0" ref="F11:S11">SUM(F12:F14)</f>
        <v>2900068.98</v>
      </c>
      <c r="G11" s="11">
        <f t="shared" si="0"/>
        <v>1804608.23</v>
      </c>
      <c r="H11" s="11">
        <f t="shared" si="0"/>
        <v>92192.45999999999</v>
      </c>
      <c r="I11" s="11">
        <f t="shared" si="0"/>
        <v>92192.45999999999</v>
      </c>
      <c r="J11" s="11">
        <f t="shared" si="0"/>
        <v>0</v>
      </c>
      <c r="K11" s="11">
        <f t="shared" si="0"/>
        <v>92192.45999999999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11">
        <f t="shared" si="0"/>
        <v>1712415.77</v>
      </c>
      <c r="R11" s="11">
        <f t="shared" si="0"/>
        <v>1712415.77</v>
      </c>
      <c r="S11" s="60">
        <f t="shared" si="0"/>
        <v>1697655.82</v>
      </c>
      <c r="T11" s="60"/>
      <c r="U11" s="12" t="s">
        <v>43</v>
      </c>
      <c r="V11" s="12"/>
      <c r="W11" s="13">
        <v>62.23</v>
      </c>
    </row>
    <row r="12" spans="1:23" ht="18" customHeight="1">
      <c r="A12" s="53"/>
      <c r="B12" s="53"/>
      <c r="C12" s="15" t="s">
        <v>44</v>
      </c>
      <c r="D12" s="54" t="s">
        <v>45</v>
      </c>
      <c r="E12" s="54"/>
      <c r="F12" s="16">
        <v>2806921.31</v>
      </c>
      <c r="G12" s="16">
        <v>1712415.77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1712415.77</v>
      </c>
      <c r="R12" s="16">
        <v>1712415.77</v>
      </c>
      <c r="S12" s="55">
        <v>1697655.82</v>
      </c>
      <c r="T12" s="55"/>
      <c r="U12" s="17"/>
      <c r="V12" s="17"/>
      <c r="W12" s="18">
        <v>61.01</v>
      </c>
    </row>
    <row r="13" spans="1:23" ht="13.5" customHeight="1">
      <c r="A13" s="53"/>
      <c r="B13" s="53"/>
      <c r="C13" s="15" t="s">
        <v>46</v>
      </c>
      <c r="D13" s="54" t="s">
        <v>47</v>
      </c>
      <c r="E13" s="54"/>
      <c r="F13" s="19">
        <v>6000</v>
      </c>
      <c r="G13" s="16">
        <v>5164.95</v>
      </c>
      <c r="H13" s="16">
        <v>5164.95</v>
      </c>
      <c r="I13" s="16">
        <v>5164.95</v>
      </c>
      <c r="J13" s="16">
        <v>0</v>
      </c>
      <c r="K13" s="16">
        <v>5164.95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55">
        <v>0</v>
      </c>
      <c r="T13" s="55"/>
      <c r="U13" s="17"/>
      <c r="V13" s="17"/>
      <c r="W13" s="18">
        <v>86.08</v>
      </c>
    </row>
    <row r="14" spans="1:23" ht="13.5" customHeight="1">
      <c r="A14" s="53"/>
      <c r="B14" s="53"/>
      <c r="C14" s="15" t="s">
        <v>48</v>
      </c>
      <c r="D14" s="54" t="s">
        <v>49</v>
      </c>
      <c r="E14" s="54"/>
      <c r="F14" s="19">
        <v>87147.67</v>
      </c>
      <c r="G14" s="16">
        <v>87027.51</v>
      </c>
      <c r="H14" s="16">
        <v>87027.51</v>
      </c>
      <c r="I14" s="16">
        <v>87027.51</v>
      </c>
      <c r="J14" s="16">
        <v>0</v>
      </c>
      <c r="K14" s="16">
        <v>87027.51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55">
        <v>0</v>
      </c>
      <c r="T14" s="55"/>
      <c r="U14" s="17"/>
      <c r="V14" s="17"/>
      <c r="W14" s="18">
        <v>99.86</v>
      </c>
    </row>
    <row r="15" spans="1:23" s="14" customFormat="1" ht="13.5" customHeight="1">
      <c r="A15" s="58" t="s">
        <v>50</v>
      </c>
      <c r="B15" s="58"/>
      <c r="C15" s="10"/>
      <c r="D15" s="59" t="s">
        <v>51</v>
      </c>
      <c r="E15" s="59"/>
      <c r="F15" s="11">
        <f aca="true" t="shared" si="1" ref="F15:S15">SUM(F16)</f>
        <v>5252.32</v>
      </c>
      <c r="G15" s="11">
        <f t="shared" si="1"/>
        <v>3895.66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3895.66</v>
      </c>
      <c r="R15" s="11">
        <f t="shared" si="1"/>
        <v>3895.66</v>
      </c>
      <c r="S15" s="60">
        <f t="shared" si="1"/>
        <v>3895.66</v>
      </c>
      <c r="T15" s="60"/>
      <c r="U15" s="12"/>
      <c r="V15" s="12"/>
      <c r="W15" s="13">
        <v>74.17</v>
      </c>
    </row>
    <row r="16" spans="1:23" ht="13.5" customHeight="1">
      <c r="A16" s="53"/>
      <c r="B16" s="53"/>
      <c r="C16" s="15" t="s">
        <v>52</v>
      </c>
      <c r="D16" s="54" t="s">
        <v>53</v>
      </c>
      <c r="E16" s="54"/>
      <c r="F16" s="16">
        <v>5252.32</v>
      </c>
      <c r="G16" s="16">
        <v>3895.66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3895.66</v>
      </c>
      <c r="R16" s="16">
        <v>3895.66</v>
      </c>
      <c r="S16" s="55">
        <v>3895.66</v>
      </c>
      <c r="T16" s="55"/>
      <c r="U16" s="17"/>
      <c r="V16" s="20"/>
      <c r="W16" s="18">
        <v>74.17</v>
      </c>
    </row>
    <row r="17" spans="1:23" s="14" customFormat="1" ht="13.5" customHeight="1">
      <c r="A17" s="58" t="s">
        <v>54</v>
      </c>
      <c r="B17" s="58"/>
      <c r="C17" s="10"/>
      <c r="D17" s="59" t="s">
        <v>55</v>
      </c>
      <c r="E17" s="59"/>
      <c r="F17" s="11">
        <f aca="true" t="shared" si="2" ref="F17:S17">SUM(F18:F21)</f>
        <v>1276807.32</v>
      </c>
      <c r="G17" s="11">
        <f t="shared" si="2"/>
        <v>993957.77</v>
      </c>
      <c r="H17" s="11">
        <f t="shared" si="2"/>
        <v>375746.55</v>
      </c>
      <c r="I17" s="11">
        <f t="shared" si="2"/>
        <v>180736.41</v>
      </c>
      <c r="J17" s="11">
        <f t="shared" si="2"/>
        <v>0</v>
      </c>
      <c r="K17" s="11">
        <f t="shared" si="2"/>
        <v>180736.41</v>
      </c>
      <c r="L17" s="11">
        <f t="shared" si="2"/>
        <v>195010.14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618211.22</v>
      </c>
      <c r="R17" s="11">
        <f t="shared" si="2"/>
        <v>618211.22</v>
      </c>
      <c r="S17" s="60">
        <f t="shared" si="2"/>
        <v>129264.25</v>
      </c>
      <c r="T17" s="60"/>
      <c r="U17" s="12">
        <f>SUM(U18:U20)</f>
        <v>0</v>
      </c>
      <c r="V17" s="12"/>
      <c r="W17" s="21">
        <v>77.85</v>
      </c>
    </row>
    <row r="18" spans="1:23" ht="13.5" customHeight="1">
      <c r="A18" s="53"/>
      <c r="B18" s="53"/>
      <c r="C18" s="15" t="s">
        <v>56</v>
      </c>
      <c r="D18" s="54" t="s">
        <v>57</v>
      </c>
      <c r="E18" s="54"/>
      <c r="F18" s="16">
        <v>112000</v>
      </c>
      <c r="G18" s="16">
        <v>104604.04</v>
      </c>
      <c r="H18" s="16">
        <f>SUM(I18:P18)</f>
        <v>104604.04</v>
      </c>
      <c r="I18" s="16">
        <v>0</v>
      </c>
      <c r="J18" s="16">
        <v>0</v>
      </c>
      <c r="K18" s="16">
        <v>0</v>
      </c>
      <c r="L18" s="16">
        <v>104604.04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55">
        <v>0</v>
      </c>
      <c r="T18" s="55"/>
      <c r="U18" s="22"/>
      <c r="V18" s="22"/>
      <c r="W18" s="18">
        <v>93.4</v>
      </c>
    </row>
    <row r="19" spans="1:23" ht="13.5" customHeight="1">
      <c r="A19" s="53"/>
      <c r="B19" s="53"/>
      <c r="C19" s="15" t="s">
        <v>58</v>
      </c>
      <c r="D19" s="54" t="s">
        <v>59</v>
      </c>
      <c r="E19" s="54"/>
      <c r="F19" s="19">
        <v>230057.32</v>
      </c>
      <c r="G19" s="16">
        <v>230057.32</v>
      </c>
      <c r="H19" s="16">
        <v>100793.07</v>
      </c>
      <c r="I19" s="16">
        <v>10386.97</v>
      </c>
      <c r="J19" s="16">
        <v>0</v>
      </c>
      <c r="K19" s="16">
        <v>10386.97</v>
      </c>
      <c r="L19" s="16">
        <v>90406.1</v>
      </c>
      <c r="M19" s="16">
        <v>0</v>
      </c>
      <c r="N19" s="16">
        <v>0</v>
      </c>
      <c r="O19" s="16">
        <v>0</v>
      </c>
      <c r="P19" s="16">
        <v>0</v>
      </c>
      <c r="Q19" s="16">
        <v>129264.25</v>
      </c>
      <c r="R19" s="16">
        <v>129264.25</v>
      </c>
      <c r="S19" s="67">
        <v>129264.25</v>
      </c>
      <c r="T19" s="67"/>
      <c r="U19" s="23"/>
      <c r="V19" s="24"/>
      <c r="W19" s="18">
        <v>100</v>
      </c>
    </row>
    <row r="20" spans="1:23" ht="13.5" customHeight="1">
      <c r="A20" s="53"/>
      <c r="B20" s="53"/>
      <c r="C20" s="15" t="s">
        <v>60</v>
      </c>
      <c r="D20" s="54" t="s">
        <v>61</v>
      </c>
      <c r="E20" s="54"/>
      <c r="F20" s="16">
        <v>613750</v>
      </c>
      <c r="G20" s="16">
        <v>342524.21</v>
      </c>
      <c r="H20" s="16">
        <v>170349.44</v>
      </c>
      <c r="I20" s="16">
        <v>170349.44</v>
      </c>
      <c r="J20" s="16">
        <v>0</v>
      </c>
      <c r="K20" s="16">
        <v>170349.44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172174.77</v>
      </c>
      <c r="R20" s="16">
        <v>172174.77</v>
      </c>
      <c r="S20" s="55">
        <v>0</v>
      </c>
      <c r="T20" s="55"/>
      <c r="U20" s="25"/>
      <c r="V20" s="25"/>
      <c r="W20" s="18">
        <v>55.81</v>
      </c>
    </row>
    <row r="21" spans="1:23" ht="13.5" customHeight="1">
      <c r="A21" s="53"/>
      <c r="B21" s="53"/>
      <c r="C21" s="15" t="s">
        <v>62</v>
      </c>
      <c r="D21" s="54" t="s">
        <v>63</v>
      </c>
      <c r="E21" s="54"/>
      <c r="F21" s="16">
        <v>321000</v>
      </c>
      <c r="G21" s="16">
        <v>316772.2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316772.2</v>
      </c>
      <c r="R21" s="16">
        <v>316772.2</v>
      </c>
      <c r="S21" s="55">
        <v>0</v>
      </c>
      <c r="T21" s="55"/>
      <c r="U21" s="25"/>
      <c r="V21" s="25"/>
      <c r="W21" s="18">
        <v>98.68</v>
      </c>
    </row>
    <row r="22" spans="1:23" s="27" customFormat="1" ht="13.5" customHeight="1">
      <c r="A22" s="58" t="s">
        <v>64</v>
      </c>
      <c r="B22" s="58"/>
      <c r="C22" s="10"/>
      <c r="D22" s="59" t="s">
        <v>65</v>
      </c>
      <c r="E22" s="59"/>
      <c r="F22" s="11">
        <f aca="true" t="shared" si="3" ref="F22:S22">SUM(F23)</f>
        <v>42000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60">
        <f t="shared" si="3"/>
        <v>0</v>
      </c>
      <c r="T22" s="60"/>
      <c r="U22" s="26"/>
      <c r="V22" s="26"/>
      <c r="W22" s="13">
        <v>0</v>
      </c>
    </row>
    <row r="23" spans="1:23" ht="13.5" customHeight="1">
      <c r="A23" s="53"/>
      <c r="B23" s="53"/>
      <c r="C23" s="15" t="s">
        <v>66</v>
      </c>
      <c r="D23" s="54" t="s">
        <v>49</v>
      </c>
      <c r="E23" s="54"/>
      <c r="F23" s="16">
        <v>42000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55">
        <v>0</v>
      </c>
      <c r="T23" s="55"/>
      <c r="U23" s="25"/>
      <c r="V23" s="25"/>
      <c r="W23" s="18">
        <v>0</v>
      </c>
    </row>
    <row r="24" spans="1:23" s="14" customFormat="1" ht="13.5" customHeight="1">
      <c r="A24" s="58" t="s">
        <v>67</v>
      </c>
      <c r="B24" s="58"/>
      <c r="C24" s="10"/>
      <c r="D24" s="59" t="s">
        <v>68</v>
      </c>
      <c r="E24" s="59"/>
      <c r="F24" s="11">
        <f aca="true" t="shared" si="4" ref="F24:S24">SUM(F25)</f>
        <v>63956</v>
      </c>
      <c r="G24" s="11">
        <f t="shared" si="4"/>
        <v>52156.74</v>
      </c>
      <c r="H24" s="11">
        <f t="shared" si="4"/>
        <v>52156.74</v>
      </c>
      <c r="I24" s="11">
        <f t="shared" si="4"/>
        <v>52156.74</v>
      </c>
      <c r="J24" s="11">
        <f t="shared" si="4"/>
        <v>0</v>
      </c>
      <c r="K24" s="11">
        <f t="shared" si="4"/>
        <v>52156.74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 t="shared" si="4"/>
        <v>0</v>
      </c>
      <c r="R24" s="11">
        <f t="shared" si="4"/>
        <v>0</v>
      </c>
      <c r="S24" s="60">
        <f t="shared" si="4"/>
        <v>0</v>
      </c>
      <c r="T24" s="60"/>
      <c r="U24" s="12"/>
      <c r="V24" s="12"/>
      <c r="W24" s="13">
        <v>81.55</v>
      </c>
    </row>
    <row r="25" spans="1:23" ht="13.5" customHeight="1">
      <c r="A25" s="53"/>
      <c r="B25" s="53"/>
      <c r="C25" s="15" t="s">
        <v>69</v>
      </c>
      <c r="D25" s="54" t="s">
        <v>70</v>
      </c>
      <c r="E25" s="54"/>
      <c r="F25" s="16">
        <v>63956</v>
      </c>
      <c r="G25" s="16">
        <v>52156.74</v>
      </c>
      <c r="H25" s="16">
        <v>52156.74</v>
      </c>
      <c r="I25" s="16">
        <v>52156.74</v>
      </c>
      <c r="J25" s="16">
        <v>0</v>
      </c>
      <c r="K25" s="16">
        <v>52156.74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55">
        <v>0</v>
      </c>
      <c r="T25" s="55"/>
      <c r="U25" s="17"/>
      <c r="V25" s="17"/>
      <c r="W25" s="18">
        <v>81.55</v>
      </c>
    </row>
    <row r="26" spans="1:23" s="14" customFormat="1" ht="13.5" customHeight="1">
      <c r="A26" s="58" t="s">
        <v>71</v>
      </c>
      <c r="B26" s="58"/>
      <c r="C26" s="10"/>
      <c r="D26" s="59" t="s">
        <v>72</v>
      </c>
      <c r="E26" s="59"/>
      <c r="F26" s="11">
        <f aca="true" t="shared" si="5" ref="F26:S26">SUM(F27)</f>
        <v>15370</v>
      </c>
      <c r="G26" s="11">
        <f t="shared" si="5"/>
        <v>15370</v>
      </c>
      <c r="H26" s="11">
        <f t="shared" si="5"/>
        <v>15370</v>
      </c>
      <c r="I26" s="11">
        <f t="shared" si="5"/>
        <v>15370</v>
      </c>
      <c r="J26" s="11">
        <f t="shared" si="5"/>
        <v>0</v>
      </c>
      <c r="K26" s="11">
        <f t="shared" si="5"/>
        <v>15370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0</v>
      </c>
      <c r="R26" s="11">
        <f t="shared" si="5"/>
        <v>0</v>
      </c>
      <c r="S26" s="60">
        <f t="shared" si="5"/>
        <v>0</v>
      </c>
      <c r="T26" s="60"/>
      <c r="U26" s="12"/>
      <c r="V26" s="12"/>
      <c r="W26" s="13">
        <v>100</v>
      </c>
    </row>
    <row r="27" spans="1:23" ht="13.5" customHeight="1">
      <c r="A27" s="53"/>
      <c r="B27" s="53"/>
      <c r="C27" s="15" t="s">
        <v>73</v>
      </c>
      <c r="D27" s="54" t="s">
        <v>74</v>
      </c>
      <c r="E27" s="54"/>
      <c r="F27" s="16">
        <v>15370</v>
      </c>
      <c r="G27" s="16">
        <v>15370</v>
      </c>
      <c r="H27" s="16">
        <v>15370</v>
      </c>
      <c r="I27" s="16">
        <v>15370</v>
      </c>
      <c r="J27" s="16">
        <v>0</v>
      </c>
      <c r="K27" s="16">
        <v>15370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55">
        <v>0</v>
      </c>
      <c r="T27" s="55"/>
      <c r="U27" s="17"/>
      <c r="V27" s="17"/>
      <c r="W27" s="18">
        <v>100</v>
      </c>
    </row>
    <row r="28" spans="1:23" s="14" customFormat="1" ht="13.5" customHeight="1">
      <c r="A28" s="58" t="s">
        <v>75</v>
      </c>
      <c r="B28" s="58"/>
      <c r="C28" s="10"/>
      <c r="D28" s="59" t="s">
        <v>76</v>
      </c>
      <c r="E28" s="59"/>
      <c r="F28" s="11">
        <f aca="true" t="shared" si="6" ref="F28:S28">SUM(F29:F33)</f>
        <v>2223203.65</v>
      </c>
      <c r="G28" s="11">
        <f t="shared" si="6"/>
        <v>2070257.03</v>
      </c>
      <c r="H28" s="11">
        <f t="shared" si="6"/>
        <v>2015441.33</v>
      </c>
      <c r="I28" s="11">
        <f t="shared" si="6"/>
        <v>1821399.06</v>
      </c>
      <c r="J28" s="11">
        <f t="shared" si="6"/>
        <v>1452175.32</v>
      </c>
      <c r="K28" s="11">
        <f t="shared" si="6"/>
        <v>369223.73999999993</v>
      </c>
      <c r="L28" s="11">
        <f t="shared" si="6"/>
        <v>6847.6</v>
      </c>
      <c r="M28" s="11">
        <f t="shared" si="6"/>
        <v>187194.66999999998</v>
      </c>
      <c r="N28" s="11">
        <f t="shared" si="6"/>
        <v>0</v>
      </c>
      <c r="O28" s="11">
        <f t="shared" si="6"/>
        <v>0</v>
      </c>
      <c r="P28" s="11">
        <f t="shared" si="6"/>
        <v>0</v>
      </c>
      <c r="Q28" s="11">
        <f t="shared" si="6"/>
        <v>54815.7</v>
      </c>
      <c r="R28" s="11">
        <f t="shared" si="6"/>
        <v>54815.7</v>
      </c>
      <c r="S28" s="60">
        <f t="shared" si="6"/>
        <v>0</v>
      </c>
      <c r="T28" s="60"/>
      <c r="U28" s="12">
        <f>SUM(U29:U33)</f>
        <v>0</v>
      </c>
      <c r="V28" s="12"/>
      <c r="W28" s="13">
        <v>93.12</v>
      </c>
    </row>
    <row r="29" spans="1:23" ht="13.5" customHeight="1">
      <c r="A29" s="53"/>
      <c r="B29" s="53"/>
      <c r="C29" s="15" t="s">
        <v>77</v>
      </c>
      <c r="D29" s="54" t="s">
        <v>78</v>
      </c>
      <c r="E29" s="54"/>
      <c r="F29" s="16">
        <v>39274</v>
      </c>
      <c r="G29" s="16">
        <v>39274</v>
      </c>
      <c r="H29" s="16">
        <v>39274</v>
      </c>
      <c r="I29" s="16">
        <v>39274</v>
      </c>
      <c r="J29" s="16">
        <v>36279</v>
      </c>
      <c r="K29" s="16">
        <v>2995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55">
        <v>0</v>
      </c>
      <c r="T29" s="55"/>
      <c r="U29" s="17"/>
      <c r="V29" s="17"/>
      <c r="W29" s="18">
        <v>100</v>
      </c>
    </row>
    <row r="30" spans="1:23" ht="13.5" customHeight="1">
      <c r="A30" s="53"/>
      <c r="B30" s="53"/>
      <c r="C30" s="15" t="s">
        <v>79</v>
      </c>
      <c r="D30" s="54" t="s">
        <v>80</v>
      </c>
      <c r="E30" s="54"/>
      <c r="F30" s="16">
        <v>143000</v>
      </c>
      <c r="G30" s="16">
        <v>127652.66</v>
      </c>
      <c r="H30" s="16">
        <v>127652.66</v>
      </c>
      <c r="I30" s="16">
        <v>4772.66</v>
      </c>
      <c r="J30" s="16">
        <v>0</v>
      </c>
      <c r="K30" s="16">
        <v>4772.66</v>
      </c>
      <c r="L30" s="16">
        <v>0</v>
      </c>
      <c r="M30" s="16">
        <v>122880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55">
        <v>0</v>
      </c>
      <c r="T30" s="55"/>
      <c r="U30" s="17">
        <v>0</v>
      </c>
      <c r="V30" s="17"/>
      <c r="W30" s="18">
        <v>89.27</v>
      </c>
    </row>
    <row r="31" spans="1:23" ht="13.5" customHeight="1">
      <c r="A31" s="53"/>
      <c r="B31" s="53"/>
      <c r="C31" s="15" t="s">
        <v>81</v>
      </c>
      <c r="D31" s="54" t="s">
        <v>82</v>
      </c>
      <c r="E31" s="54"/>
      <c r="F31" s="16">
        <v>1977481.65</v>
      </c>
      <c r="G31" s="16">
        <v>1845164.92</v>
      </c>
      <c r="H31" s="16">
        <v>1790349.22</v>
      </c>
      <c r="I31" s="16">
        <v>1754634.55</v>
      </c>
      <c r="J31" s="16">
        <v>1415896.32</v>
      </c>
      <c r="K31" s="16">
        <v>338738.23</v>
      </c>
      <c r="L31" s="16">
        <v>0</v>
      </c>
      <c r="M31" s="16">
        <v>35714.67</v>
      </c>
      <c r="N31" s="16">
        <v>0</v>
      </c>
      <c r="O31" s="16">
        <v>0</v>
      </c>
      <c r="P31" s="16">
        <v>0</v>
      </c>
      <c r="Q31" s="16">
        <v>54815.7</v>
      </c>
      <c r="R31" s="16">
        <v>54815.7</v>
      </c>
      <c r="S31" s="55">
        <v>0</v>
      </c>
      <c r="T31" s="55"/>
      <c r="U31" s="17"/>
      <c r="V31" s="17"/>
      <c r="W31" s="18">
        <v>93.31</v>
      </c>
    </row>
    <row r="32" spans="1:23" ht="13.5" customHeight="1">
      <c r="A32" s="53"/>
      <c r="B32" s="53"/>
      <c r="C32" s="15" t="s">
        <v>83</v>
      </c>
      <c r="D32" s="54" t="s">
        <v>84</v>
      </c>
      <c r="E32" s="54"/>
      <c r="F32" s="16">
        <v>23000</v>
      </c>
      <c r="G32" s="16">
        <v>22717.85</v>
      </c>
      <c r="H32" s="16">
        <v>22717.85</v>
      </c>
      <c r="I32" s="16">
        <v>22717.85</v>
      </c>
      <c r="J32" s="16">
        <v>0</v>
      </c>
      <c r="K32" s="16">
        <v>22717.85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55">
        <v>0</v>
      </c>
      <c r="T32" s="55"/>
      <c r="U32" s="17"/>
      <c r="V32" s="17"/>
      <c r="W32" s="18">
        <v>98.77</v>
      </c>
    </row>
    <row r="33" spans="1:23" ht="13.5" customHeight="1">
      <c r="A33" s="53"/>
      <c r="B33" s="53"/>
      <c r="C33" s="15" t="s">
        <v>85</v>
      </c>
      <c r="D33" s="54" t="s">
        <v>49</v>
      </c>
      <c r="E33" s="54"/>
      <c r="F33" s="16">
        <v>40448</v>
      </c>
      <c r="G33" s="16">
        <v>35447.6</v>
      </c>
      <c r="H33" s="16">
        <v>35447.6</v>
      </c>
      <c r="I33" s="16">
        <v>0</v>
      </c>
      <c r="J33" s="16">
        <v>0</v>
      </c>
      <c r="K33" s="16">
        <v>0</v>
      </c>
      <c r="L33" s="16">
        <v>6847.6</v>
      </c>
      <c r="M33" s="16">
        <v>28600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55">
        <v>0</v>
      </c>
      <c r="T33" s="55"/>
      <c r="U33" s="17"/>
      <c r="V33" s="17"/>
      <c r="W33" s="18">
        <v>87.64</v>
      </c>
    </row>
    <row r="34" spans="1:23" s="14" customFormat="1" ht="22.5" customHeight="1">
      <c r="A34" s="58" t="s">
        <v>86</v>
      </c>
      <c r="B34" s="58"/>
      <c r="C34" s="10"/>
      <c r="D34" s="59" t="s">
        <v>87</v>
      </c>
      <c r="E34" s="59"/>
      <c r="F34" s="11">
        <f aca="true" t="shared" si="7" ref="F34:S34">SUM(F35:F37)</f>
        <v>49396</v>
      </c>
      <c r="G34" s="11">
        <f t="shared" si="7"/>
        <v>37616</v>
      </c>
      <c r="H34" s="11">
        <f t="shared" si="7"/>
        <v>37616</v>
      </c>
      <c r="I34" s="11">
        <f t="shared" si="7"/>
        <v>17106</v>
      </c>
      <c r="J34" s="11">
        <f t="shared" si="7"/>
        <v>5361.12</v>
      </c>
      <c r="K34" s="11">
        <f t="shared" si="7"/>
        <v>11744.880000000001</v>
      </c>
      <c r="L34" s="11">
        <f t="shared" si="7"/>
        <v>0</v>
      </c>
      <c r="M34" s="11">
        <f t="shared" si="7"/>
        <v>20510</v>
      </c>
      <c r="N34" s="11">
        <f t="shared" si="7"/>
        <v>0</v>
      </c>
      <c r="O34" s="11">
        <f t="shared" si="7"/>
        <v>0</v>
      </c>
      <c r="P34" s="11">
        <f t="shared" si="7"/>
        <v>0</v>
      </c>
      <c r="Q34" s="11">
        <f t="shared" si="7"/>
        <v>0</v>
      </c>
      <c r="R34" s="11">
        <f t="shared" si="7"/>
        <v>0</v>
      </c>
      <c r="S34" s="60">
        <f t="shared" si="7"/>
        <v>0</v>
      </c>
      <c r="T34" s="60"/>
      <c r="U34" s="12">
        <f>SUM(U35:U37)</f>
        <v>0</v>
      </c>
      <c r="V34" s="12"/>
      <c r="W34" s="13">
        <v>76.15</v>
      </c>
    </row>
    <row r="35" spans="1:23" ht="21.75" customHeight="1">
      <c r="A35" s="53"/>
      <c r="B35" s="53"/>
      <c r="C35" s="15" t="s">
        <v>88</v>
      </c>
      <c r="D35" s="54" t="s">
        <v>89</v>
      </c>
      <c r="E35" s="54"/>
      <c r="F35" s="16">
        <v>746</v>
      </c>
      <c r="G35" s="16">
        <v>746</v>
      </c>
      <c r="H35" s="16">
        <v>746</v>
      </c>
      <c r="I35" s="16">
        <v>746</v>
      </c>
      <c r="J35" s="16">
        <v>746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55">
        <v>0</v>
      </c>
      <c r="T35" s="55"/>
      <c r="U35" s="17"/>
      <c r="V35" s="17"/>
      <c r="W35" s="18">
        <v>100</v>
      </c>
    </row>
    <row r="36" spans="1:23" ht="36.75" customHeight="1">
      <c r="A36" s="53"/>
      <c r="B36" s="53"/>
      <c r="C36" s="15" t="s">
        <v>90</v>
      </c>
      <c r="D36" s="54" t="s">
        <v>91</v>
      </c>
      <c r="E36" s="54"/>
      <c r="F36" s="16">
        <v>36837</v>
      </c>
      <c r="G36" s="16">
        <v>25057</v>
      </c>
      <c r="H36" s="16">
        <v>25057</v>
      </c>
      <c r="I36" s="16">
        <v>9267</v>
      </c>
      <c r="J36" s="16">
        <v>2552.88</v>
      </c>
      <c r="K36" s="16">
        <v>6714.12</v>
      </c>
      <c r="L36" s="16">
        <v>0</v>
      </c>
      <c r="M36" s="16">
        <v>15790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55">
        <v>0</v>
      </c>
      <c r="T36" s="55"/>
      <c r="U36" s="17"/>
      <c r="V36" s="17"/>
      <c r="W36" s="18">
        <v>67</v>
      </c>
    </row>
    <row r="37" spans="1:23" s="14" customFormat="1" ht="22.5" customHeight="1">
      <c r="A37" s="53"/>
      <c r="B37" s="53"/>
      <c r="C37" s="15" t="s">
        <v>92</v>
      </c>
      <c r="D37" s="54" t="s">
        <v>93</v>
      </c>
      <c r="E37" s="54"/>
      <c r="F37" s="19">
        <v>11813</v>
      </c>
      <c r="G37" s="16">
        <v>11813</v>
      </c>
      <c r="H37" s="16">
        <v>11813</v>
      </c>
      <c r="I37" s="16">
        <v>7093</v>
      </c>
      <c r="J37" s="16">
        <v>2062.24</v>
      </c>
      <c r="K37" s="16">
        <v>5030.76</v>
      </c>
      <c r="L37" s="16">
        <v>0</v>
      </c>
      <c r="M37" s="16">
        <v>4720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55">
        <v>0</v>
      </c>
      <c r="T37" s="55"/>
      <c r="U37" s="17"/>
      <c r="V37" s="17"/>
      <c r="W37" s="28">
        <v>100</v>
      </c>
    </row>
    <row r="38" spans="1:23" s="14" customFormat="1" ht="22.5" customHeight="1">
      <c r="A38" s="29" t="s">
        <v>94</v>
      </c>
      <c r="B38" s="30"/>
      <c r="C38" s="10"/>
      <c r="D38" s="59" t="s">
        <v>95</v>
      </c>
      <c r="E38" s="59"/>
      <c r="F38" s="31">
        <f aca="true" t="shared" si="8" ref="F38:S38">SUM(F40)</f>
        <v>500</v>
      </c>
      <c r="G38" s="31">
        <f t="shared" si="8"/>
        <v>500</v>
      </c>
      <c r="H38" s="31">
        <f t="shared" si="8"/>
        <v>500</v>
      </c>
      <c r="I38" s="31">
        <f t="shared" si="8"/>
        <v>500</v>
      </c>
      <c r="J38" s="31">
        <f t="shared" si="8"/>
        <v>0</v>
      </c>
      <c r="K38" s="31">
        <f t="shared" si="8"/>
        <v>500</v>
      </c>
      <c r="L38" s="31">
        <f t="shared" si="8"/>
        <v>0</v>
      </c>
      <c r="M38" s="31">
        <f t="shared" si="8"/>
        <v>0</v>
      </c>
      <c r="N38" s="31">
        <f t="shared" si="8"/>
        <v>0</v>
      </c>
      <c r="O38" s="31">
        <f t="shared" si="8"/>
        <v>0</v>
      </c>
      <c r="P38" s="31">
        <f t="shared" si="8"/>
        <v>0</v>
      </c>
      <c r="Q38" s="31">
        <f t="shared" si="8"/>
        <v>0</v>
      </c>
      <c r="R38" s="31">
        <f t="shared" si="8"/>
        <v>0</v>
      </c>
      <c r="S38" s="60">
        <f t="shared" si="8"/>
        <v>0</v>
      </c>
      <c r="T38" s="60"/>
      <c r="U38" s="12">
        <f>SUM(U40)</f>
        <v>0</v>
      </c>
      <c r="V38" s="12"/>
      <c r="W38" s="13">
        <v>100</v>
      </c>
    </row>
    <row r="39" spans="1:23" ht="8.25" customHeight="1">
      <c r="A39" s="51" t="s">
        <v>23</v>
      </c>
      <c r="B39" s="51"/>
      <c r="C39" s="7" t="s">
        <v>24</v>
      </c>
      <c r="D39" s="51" t="s">
        <v>25</v>
      </c>
      <c r="E39" s="51"/>
      <c r="F39" s="8" t="s">
        <v>26</v>
      </c>
      <c r="G39" s="8" t="s">
        <v>27</v>
      </c>
      <c r="H39" s="8" t="s">
        <v>28</v>
      </c>
      <c r="I39" s="8" t="s">
        <v>29</v>
      </c>
      <c r="J39" s="8" t="s">
        <v>30</v>
      </c>
      <c r="K39" s="8" t="s">
        <v>31</v>
      </c>
      <c r="L39" s="8" t="s">
        <v>32</v>
      </c>
      <c r="M39" s="8" t="s">
        <v>33</v>
      </c>
      <c r="N39" s="8" t="s">
        <v>34</v>
      </c>
      <c r="O39" s="8" t="s">
        <v>35</v>
      </c>
      <c r="P39" s="8" t="s">
        <v>36</v>
      </c>
      <c r="Q39" s="8" t="s">
        <v>37</v>
      </c>
      <c r="R39" s="8" t="s">
        <v>38</v>
      </c>
      <c r="S39" s="52" t="s">
        <v>39</v>
      </c>
      <c r="T39" s="52"/>
      <c r="U39" s="8"/>
      <c r="V39" s="8" t="s">
        <v>40</v>
      </c>
      <c r="W39" s="9">
        <v>19</v>
      </c>
    </row>
    <row r="40" spans="1:23" s="14" customFormat="1" ht="22.5" customHeight="1">
      <c r="A40" s="53"/>
      <c r="B40" s="53"/>
      <c r="C40" s="15" t="s">
        <v>96</v>
      </c>
      <c r="D40" s="54" t="s">
        <v>97</v>
      </c>
      <c r="E40" s="54"/>
      <c r="F40" s="19">
        <v>500</v>
      </c>
      <c r="G40" s="16">
        <v>500</v>
      </c>
      <c r="H40" s="16">
        <v>500</v>
      </c>
      <c r="I40" s="16">
        <v>500</v>
      </c>
      <c r="J40" s="16">
        <v>0</v>
      </c>
      <c r="K40" s="16">
        <v>500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9"/>
      <c r="T40" s="32">
        <v>0</v>
      </c>
      <c r="U40" s="17"/>
      <c r="V40" s="17"/>
      <c r="W40" s="28">
        <v>100</v>
      </c>
    </row>
    <row r="41" spans="1:23" s="14" customFormat="1" ht="17.25" customHeight="1">
      <c r="A41" s="58" t="s">
        <v>98</v>
      </c>
      <c r="B41" s="58"/>
      <c r="C41" s="10"/>
      <c r="D41" s="59" t="s">
        <v>99</v>
      </c>
      <c r="E41" s="59"/>
      <c r="F41" s="31">
        <f aca="true" t="shared" si="9" ref="F41:S41">SUM(F42:F45)</f>
        <v>164843.1</v>
      </c>
      <c r="G41" s="31">
        <f t="shared" si="9"/>
        <v>156085.81</v>
      </c>
      <c r="H41" s="31">
        <f t="shared" si="9"/>
        <v>150085.81</v>
      </c>
      <c r="I41" s="31">
        <f t="shared" si="9"/>
        <v>147485.81</v>
      </c>
      <c r="J41" s="31">
        <f t="shared" si="9"/>
        <v>47855.51</v>
      </c>
      <c r="K41" s="31">
        <f t="shared" si="9"/>
        <v>99630.3</v>
      </c>
      <c r="L41" s="31">
        <f t="shared" si="9"/>
        <v>0</v>
      </c>
      <c r="M41" s="31">
        <f t="shared" si="9"/>
        <v>2600</v>
      </c>
      <c r="N41" s="31">
        <f t="shared" si="9"/>
        <v>0</v>
      </c>
      <c r="O41" s="31">
        <f t="shared" si="9"/>
        <v>0</v>
      </c>
      <c r="P41" s="31">
        <f t="shared" si="9"/>
        <v>0</v>
      </c>
      <c r="Q41" s="31">
        <f t="shared" si="9"/>
        <v>6000</v>
      </c>
      <c r="R41" s="31">
        <f t="shared" si="9"/>
        <v>6000</v>
      </c>
      <c r="S41" s="60">
        <f t="shared" si="9"/>
        <v>0</v>
      </c>
      <c r="T41" s="60"/>
      <c r="U41" s="12">
        <f>SUM(U42:U45)</f>
        <v>0</v>
      </c>
      <c r="V41" s="12"/>
      <c r="W41" s="13">
        <v>94.69</v>
      </c>
    </row>
    <row r="42" spans="1:23" ht="13.5" customHeight="1">
      <c r="A42" s="53"/>
      <c r="B42" s="53"/>
      <c r="C42" s="15" t="s">
        <v>100</v>
      </c>
      <c r="D42" s="54" t="s">
        <v>101</v>
      </c>
      <c r="E42" s="54"/>
      <c r="F42" s="16">
        <v>130943.1</v>
      </c>
      <c r="G42" s="16">
        <v>122853.59</v>
      </c>
      <c r="H42" s="16">
        <v>122853.59</v>
      </c>
      <c r="I42" s="16">
        <v>120253.59</v>
      </c>
      <c r="J42" s="16">
        <v>47855.51</v>
      </c>
      <c r="K42" s="16">
        <v>72398.08</v>
      </c>
      <c r="L42" s="16">
        <v>0</v>
      </c>
      <c r="M42" s="16">
        <v>2600</v>
      </c>
      <c r="N42" s="17">
        <v>0</v>
      </c>
      <c r="O42" s="17">
        <v>0</v>
      </c>
      <c r="P42" s="17">
        <v>0</v>
      </c>
      <c r="Q42" s="16">
        <v>0</v>
      </c>
      <c r="R42" s="17">
        <v>0</v>
      </c>
      <c r="S42" s="66">
        <v>0</v>
      </c>
      <c r="T42" s="66"/>
      <c r="U42" s="17"/>
      <c r="V42" s="17"/>
      <c r="W42" s="18">
        <v>93.82</v>
      </c>
    </row>
    <row r="43" spans="1:23" s="14" customFormat="1" ht="17.25" customHeight="1">
      <c r="A43" s="53"/>
      <c r="B43" s="53"/>
      <c r="C43" s="15" t="s">
        <v>102</v>
      </c>
      <c r="D43" s="54" t="s">
        <v>103</v>
      </c>
      <c r="E43" s="54"/>
      <c r="F43" s="19">
        <v>400</v>
      </c>
      <c r="G43" s="16">
        <v>400</v>
      </c>
      <c r="H43" s="16">
        <v>400</v>
      </c>
      <c r="I43" s="16">
        <v>400</v>
      </c>
      <c r="J43" s="16">
        <v>0</v>
      </c>
      <c r="K43" s="16">
        <v>400</v>
      </c>
      <c r="L43" s="16">
        <v>0</v>
      </c>
      <c r="M43" s="16">
        <v>0</v>
      </c>
      <c r="N43" s="17">
        <v>0</v>
      </c>
      <c r="O43" s="17">
        <v>0</v>
      </c>
      <c r="P43" s="17">
        <v>0</v>
      </c>
      <c r="Q43" s="16">
        <v>0</v>
      </c>
      <c r="R43" s="17">
        <v>0</v>
      </c>
      <c r="S43" s="66">
        <v>0</v>
      </c>
      <c r="T43" s="66"/>
      <c r="U43" s="17">
        <v>0</v>
      </c>
      <c r="V43" s="17"/>
      <c r="W43" s="17">
        <v>100</v>
      </c>
    </row>
    <row r="44" spans="1:23" s="14" customFormat="1" ht="17.25" customHeight="1">
      <c r="A44" s="53"/>
      <c r="B44" s="53"/>
      <c r="C44" s="15" t="s">
        <v>104</v>
      </c>
      <c r="D44" s="54" t="s">
        <v>105</v>
      </c>
      <c r="E44" s="54"/>
      <c r="F44" s="19">
        <v>6000</v>
      </c>
      <c r="G44" s="16">
        <v>6000</v>
      </c>
      <c r="H44" s="1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6">
        <v>6000</v>
      </c>
      <c r="R44" s="16">
        <v>6000</v>
      </c>
      <c r="S44" s="66">
        <v>0</v>
      </c>
      <c r="T44" s="66"/>
      <c r="U44" s="17"/>
      <c r="V44" s="17"/>
      <c r="W44" s="17">
        <v>100</v>
      </c>
    </row>
    <row r="45" spans="1:23" s="14" customFormat="1" ht="17.25" customHeight="1">
      <c r="A45" s="53"/>
      <c r="B45" s="53"/>
      <c r="C45" s="15" t="s">
        <v>106</v>
      </c>
      <c r="D45" s="54" t="s">
        <v>63</v>
      </c>
      <c r="E45" s="54"/>
      <c r="F45" s="19">
        <v>27500</v>
      </c>
      <c r="G45" s="16">
        <v>26832.22</v>
      </c>
      <c r="H45" s="16">
        <v>26832.22</v>
      </c>
      <c r="I45" s="16">
        <v>26832.22</v>
      </c>
      <c r="J45" s="16">
        <v>0</v>
      </c>
      <c r="K45" s="16">
        <v>26832.22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55">
        <v>0</v>
      </c>
      <c r="T45" s="55"/>
      <c r="U45" s="17"/>
      <c r="V45" s="17"/>
      <c r="W45" s="17">
        <v>97.57</v>
      </c>
    </row>
    <row r="46" spans="1:23" s="14" customFormat="1" ht="13.5" customHeight="1">
      <c r="A46" s="58" t="s">
        <v>107</v>
      </c>
      <c r="B46" s="58"/>
      <c r="C46" s="10"/>
      <c r="D46" s="59" t="s">
        <v>108</v>
      </c>
      <c r="E46" s="59"/>
      <c r="F46" s="11">
        <f aca="true" t="shared" si="10" ref="F46:S46">SUM(F47)</f>
        <v>26000</v>
      </c>
      <c r="G46" s="11">
        <f t="shared" si="10"/>
        <v>21656.39</v>
      </c>
      <c r="H46" s="11">
        <f t="shared" si="10"/>
        <v>21656.39</v>
      </c>
      <c r="I46" s="11">
        <f t="shared" si="10"/>
        <v>0</v>
      </c>
      <c r="J46" s="11">
        <f t="shared" si="10"/>
        <v>0</v>
      </c>
      <c r="K46" s="11">
        <f t="shared" si="10"/>
        <v>0</v>
      </c>
      <c r="L46" s="11">
        <f t="shared" si="10"/>
        <v>0</v>
      </c>
      <c r="M46" s="11">
        <f t="shared" si="10"/>
        <v>0</v>
      </c>
      <c r="N46" s="11">
        <f t="shared" si="10"/>
        <v>0</v>
      </c>
      <c r="O46" s="11">
        <f t="shared" si="10"/>
        <v>0</v>
      </c>
      <c r="P46" s="11">
        <f t="shared" si="10"/>
        <v>21656.39</v>
      </c>
      <c r="Q46" s="11">
        <f t="shared" si="10"/>
        <v>0</v>
      </c>
      <c r="R46" s="11">
        <f t="shared" si="10"/>
        <v>0</v>
      </c>
      <c r="S46" s="60">
        <f t="shared" si="10"/>
        <v>0</v>
      </c>
      <c r="T46" s="60"/>
      <c r="U46" s="12"/>
      <c r="V46" s="12"/>
      <c r="W46" s="13">
        <v>83.29</v>
      </c>
    </row>
    <row r="47" spans="1:23" ht="23.25" customHeight="1">
      <c r="A47" s="53"/>
      <c r="B47" s="53"/>
      <c r="C47" s="15" t="s">
        <v>109</v>
      </c>
      <c r="D47" s="54" t="s">
        <v>110</v>
      </c>
      <c r="E47" s="54"/>
      <c r="F47" s="16">
        <v>26000</v>
      </c>
      <c r="G47" s="33">
        <v>21656.39</v>
      </c>
      <c r="H47" s="33">
        <v>21656.39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33">
        <v>21656.39</v>
      </c>
      <c r="Q47" s="16">
        <v>0</v>
      </c>
      <c r="R47" s="16">
        <v>0</v>
      </c>
      <c r="S47" s="55">
        <v>0</v>
      </c>
      <c r="T47" s="55"/>
      <c r="U47" s="17"/>
      <c r="V47" s="17"/>
      <c r="W47" s="18">
        <v>83.29</v>
      </c>
    </row>
    <row r="48" spans="1:23" s="14" customFormat="1" ht="13.5" customHeight="1">
      <c r="A48" s="58" t="s">
        <v>111</v>
      </c>
      <c r="B48" s="58"/>
      <c r="C48" s="10"/>
      <c r="D48" s="59" t="s">
        <v>112</v>
      </c>
      <c r="E48" s="59"/>
      <c r="F48" s="11">
        <f aca="true" t="shared" si="11" ref="F48:S48">SUM(F49)</f>
        <v>80000</v>
      </c>
      <c r="G48" s="11">
        <f t="shared" si="11"/>
        <v>0</v>
      </c>
      <c r="H48" s="11">
        <f t="shared" si="11"/>
        <v>0</v>
      </c>
      <c r="I48" s="11">
        <f t="shared" si="11"/>
        <v>0</v>
      </c>
      <c r="J48" s="11">
        <f t="shared" si="11"/>
        <v>0</v>
      </c>
      <c r="K48" s="11">
        <f t="shared" si="11"/>
        <v>0</v>
      </c>
      <c r="L48" s="11">
        <f t="shared" si="11"/>
        <v>0</v>
      </c>
      <c r="M48" s="11">
        <f t="shared" si="11"/>
        <v>0</v>
      </c>
      <c r="N48" s="11">
        <f t="shared" si="11"/>
        <v>0</v>
      </c>
      <c r="O48" s="11">
        <f t="shared" si="11"/>
        <v>0</v>
      </c>
      <c r="P48" s="11">
        <f t="shared" si="11"/>
        <v>0</v>
      </c>
      <c r="Q48" s="11">
        <f t="shared" si="11"/>
        <v>0</v>
      </c>
      <c r="R48" s="11">
        <f t="shared" si="11"/>
        <v>0</v>
      </c>
      <c r="S48" s="60">
        <f t="shared" si="11"/>
        <v>0</v>
      </c>
      <c r="T48" s="60"/>
      <c r="U48" s="12"/>
      <c r="V48" s="12"/>
      <c r="W48" s="13">
        <v>0</v>
      </c>
    </row>
    <row r="49" spans="1:23" ht="13.5" customHeight="1">
      <c r="A49" s="53"/>
      <c r="B49" s="53"/>
      <c r="C49" s="15" t="s">
        <v>113</v>
      </c>
      <c r="D49" s="54" t="s">
        <v>114</v>
      </c>
      <c r="E49" s="54"/>
      <c r="F49" s="16">
        <v>80000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55">
        <v>0</v>
      </c>
      <c r="T49" s="55"/>
      <c r="U49" s="17"/>
      <c r="V49" s="17"/>
      <c r="W49" s="18">
        <v>0</v>
      </c>
    </row>
    <row r="50" spans="1:23" s="14" customFormat="1" ht="13.5" customHeight="1">
      <c r="A50" s="58" t="s">
        <v>115</v>
      </c>
      <c r="B50" s="58"/>
      <c r="C50" s="10"/>
      <c r="D50" s="59" t="s">
        <v>116</v>
      </c>
      <c r="E50" s="59"/>
      <c r="F50" s="11">
        <f aca="true" t="shared" si="12" ref="F50:S50">SUM(F51:F58)</f>
        <v>5232783</v>
      </c>
      <c r="G50" s="11">
        <f t="shared" si="12"/>
        <v>4945593.899999999</v>
      </c>
      <c r="H50" s="11">
        <f t="shared" si="12"/>
        <v>4886093.899999999</v>
      </c>
      <c r="I50" s="11">
        <f t="shared" si="12"/>
        <v>4508833.31</v>
      </c>
      <c r="J50" s="11">
        <f t="shared" si="12"/>
        <v>3549400.54</v>
      </c>
      <c r="K50" s="11">
        <f t="shared" si="12"/>
        <v>959432.77</v>
      </c>
      <c r="L50" s="11">
        <f t="shared" si="12"/>
        <v>23357.18</v>
      </c>
      <c r="M50" s="11">
        <f t="shared" si="12"/>
        <v>169299.16999999998</v>
      </c>
      <c r="N50" s="11">
        <f t="shared" si="12"/>
        <v>184604.24</v>
      </c>
      <c r="O50" s="11">
        <f t="shared" si="12"/>
        <v>0</v>
      </c>
      <c r="P50" s="11">
        <f t="shared" si="12"/>
        <v>0</v>
      </c>
      <c r="Q50" s="11">
        <f t="shared" si="12"/>
        <v>59500</v>
      </c>
      <c r="R50" s="11">
        <f t="shared" si="12"/>
        <v>59500</v>
      </c>
      <c r="S50" s="60">
        <f t="shared" si="12"/>
        <v>59500</v>
      </c>
      <c r="T50" s="60"/>
      <c r="U50" s="12">
        <f>SUM(U51:U57)</f>
        <v>0</v>
      </c>
      <c r="V50" s="12"/>
      <c r="W50" s="13">
        <v>94.51</v>
      </c>
    </row>
    <row r="51" spans="1:23" ht="13.5" customHeight="1">
      <c r="A51" s="53"/>
      <c r="B51" s="53"/>
      <c r="C51" s="15" t="s">
        <v>117</v>
      </c>
      <c r="D51" s="54" t="s">
        <v>118</v>
      </c>
      <c r="E51" s="54"/>
      <c r="F51" s="16">
        <v>2658589</v>
      </c>
      <c r="G51" s="16">
        <v>2548266.72</v>
      </c>
      <c r="H51" s="16">
        <v>2548266.72</v>
      </c>
      <c r="I51" s="16">
        <v>2441502.36</v>
      </c>
      <c r="J51" s="16">
        <v>2076684.61</v>
      </c>
      <c r="K51" s="16">
        <v>364817.75</v>
      </c>
      <c r="L51" s="16">
        <v>0</v>
      </c>
      <c r="M51" s="16">
        <v>106764.36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55">
        <v>0</v>
      </c>
      <c r="T51" s="55"/>
      <c r="U51" s="17"/>
      <c r="V51" s="17"/>
      <c r="W51" s="18">
        <v>95.85</v>
      </c>
    </row>
    <row r="52" spans="1:23" ht="13.5" customHeight="1">
      <c r="A52" s="53"/>
      <c r="B52" s="53"/>
      <c r="C52" s="15" t="s">
        <v>119</v>
      </c>
      <c r="D52" s="54" t="s">
        <v>120</v>
      </c>
      <c r="E52" s="54"/>
      <c r="F52" s="16">
        <v>514252</v>
      </c>
      <c r="G52" s="16">
        <v>465059.02</v>
      </c>
      <c r="H52" s="16">
        <v>405559.02</v>
      </c>
      <c r="I52" s="16">
        <v>219855.32</v>
      </c>
      <c r="J52" s="16">
        <v>210112.3</v>
      </c>
      <c r="K52" s="16">
        <v>9743.02</v>
      </c>
      <c r="L52" s="16">
        <v>0</v>
      </c>
      <c r="M52" s="16">
        <v>12174.7</v>
      </c>
      <c r="N52" s="16">
        <v>173529</v>
      </c>
      <c r="O52" s="16">
        <v>0</v>
      </c>
      <c r="P52" s="16">
        <v>0</v>
      </c>
      <c r="Q52" s="16">
        <v>59500</v>
      </c>
      <c r="R52" s="16">
        <v>59500</v>
      </c>
      <c r="S52" s="55">
        <v>59500</v>
      </c>
      <c r="T52" s="55"/>
      <c r="U52" s="17"/>
      <c r="V52" s="17"/>
      <c r="W52" s="18">
        <v>90.43</v>
      </c>
    </row>
    <row r="53" spans="1:23" ht="13.5" customHeight="1">
      <c r="A53" s="53"/>
      <c r="B53" s="53"/>
      <c r="C53" s="15" t="s">
        <v>121</v>
      </c>
      <c r="D53" s="54" t="s">
        <v>122</v>
      </c>
      <c r="E53" s="54"/>
      <c r="F53" s="16">
        <v>250000</v>
      </c>
      <c r="G53" s="16">
        <v>244622.8</v>
      </c>
      <c r="H53" s="16">
        <v>244622.8</v>
      </c>
      <c r="I53" s="16">
        <v>221265.62</v>
      </c>
      <c r="J53" s="16">
        <v>0</v>
      </c>
      <c r="K53" s="16">
        <v>221265.62</v>
      </c>
      <c r="L53" s="16">
        <v>23357.18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55">
        <v>0</v>
      </c>
      <c r="T53" s="55"/>
      <c r="U53" s="17"/>
      <c r="V53" s="17"/>
      <c r="W53" s="18">
        <v>97.85</v>
      </c>
    </row>
    <row r="54" spans="1:23" s="38" customFormat="1" ht="13.5" customHeight="1">
      <c r="A54" s="63"/>
      <c r="B54" s="63"/>
      <c r="C54" s="34" t="s">
        <v>123</v>
      </c>
      <c r="D54" s="64" t="s">
        <v>124</v>
      </c>
      <c r="E54" s="64"/>
      <c r="F54" s="35">
        <v>1238563</v>
      </c>
      <c r="G54" s="35">
        <v>1184013.21</v>
      </c>
      <c r="H54" s="35">
        <v>1184013.21</v>
      </c>
      <c r="I54" s="35">
        <v>1133998.1</v>
      </c>
      <c r="J54" s="35">
        <v>979434.96</v>
      </c>
      <c r="K54" s="35">
        <v>154563.14</v>
      </c>
      <c r="L54" s="35">
        <v>0</v>
      </c>
      <c r="M54" s="35">
        <v>50015.11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65">
        <v>0</v>
      </c>
      <c r="T54" s="65"/>
      <c r="U54" s="36"/>
      <c r="V54" s="36"/>
      <c r="W54" s="37">
        <v>95.6</v>
      </c>
    </row>
    <row r="55" spans="1:23" s="39" customFormat="1" ht="13.5" customHeight="1">
      <c r="A55" s="53"/>
      <c r="B55" s="53"/>
      <c r="C55" s="15" t="s">
        <v>125</v>
      </c>
      <c r="D55" s="54" t="s">
        <v>126</v>
      </c>
      <c r="E55" s="54"/>
      <c r="F55" s="16">
        <v>362430</v>
      </c>
      <c r="G55" s="16">
        <v>315318.6</v>
      </c>
      <c r="H55" s="16">
        <v>315318.6</v>
      </c>
      <c r="I55" s="16">
        <v>314973.6</v>
      </c>
      <c r="J55" s="16">
        <v>148591.98</v>
      </c>
      <c r="K55" s="16">
        <v>166381.62</v>
      </c>
      <c r="L55" s="16">
        <v>0</v>
      </c>
      <c r="M55" s="16">
        <v>345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55">
        <v>0</v>
      </c>
      <c r="T55" s="55"/>
      <c r="U55" s="17"/>
      <c r="V55" s="17"/>
      <c r="W55" s="28">
        <v>87</v>
      </c>
    </row>
    <row r="56" spans="1:23" s="39" customFormat="1" ht="17.25" customHeight="1">
      <c r="A56" s="53"/>
      <c r="B56" s="53"/>
      <c r="C56" s="15" t="s">
        <v>127</v>
      </c>
      <c r="D56" s="54" t="s">
        <v>128</v>
      </c>
      <c r="E56" s="54"/>
      <c r="F56" s="16">
        <v>174469</v>
      </c>
      <c r="G56" s="16">
        <v>158885.13</v>
      </c>
      <c r="H56" s="16">
        <v>158885.13</v>
      </c>
      <c r="I56" s="16">
        <v>158885.13</v>
      </c>
      <c r="J56" s="16">
        <v>134576.69</v>
      </c>
      <c r="K56" s="16">
        <v>24308.44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55">
        <v>0</v>
      </c>
      <c r="T56" s="55"/>
      <c r="U56" s="17"/>
      <c r="V56" s="17"/>
      <c r="W56" s="28">
        <v>91.07</v>
      </c>
    </row>
    <row r="57" spans="1:23" s="39" customFormat="1" ht="13.5" customHeight="1">
      <c r="A57" s="53"/>
      <c r="B57" s="53"/>
      <c r="C57" s="15" t="s">
        <v>129</v>
      </c>
      <c r="D57" s="54" t="s">
        <v>130</v>
      </c>
      <c r="E57" s="54"/>
      <c r="F57" s="16">
        <v>23000</v>
      </c>
      <c r="G57" s="16">
        <v>18353.18</v>
      </c>
      <c r="H57" s="16">
        <v>18353.18</v>
      </c>
      <c r="I57" s="16">
        <v>18353.18</v>
      </c>
      <c r="J57" s="16">
        <v>0</v>
      </c>
      <c r="K57" s="16">
        <v>18353.18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55">
        <v>0</v>
      </c>
      <c r="T57" s="55"/>
      <c r="U57" s="17"/>
      <c r="V57" s="17"/>
      <c r="W57" s="28">
        <v>79.8</v>
      </c>
    </row>
    <row r="58" spans="1:23" s="39" customFormat="1" ht="13.5" customHeight="1">
      <c r="A58" s="53"/>
      <c r="B58" s="53"/>
      <c r="C58" s="15" t="s">
        <v>131</v>
      </c>
      <c r="D58" s="54" t="s">
        <v>49</v>
      </c>
      <c r="E58" s="54"/>
      <c r="F58" s="16">
        <v>11480</v>
      </c>
      <c r="G58" s="16">
        <v>11075.24</v>
      </c>
      <c r="H58" s="16">
        <v>11075.24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11075.24</v>
      </c>
      <c r="O58" s="16">
        <v>0</v>
      </c>
      <c r="P58" s="16">
        <v>0</v>
      </c>
      <c r="Q58" s="16">
        <v>0</v>
      </c>
      <c r="R58" s="16">
        <v>0</v>
      </c>
      <c r="S58" s="55">
        <v>0</v>
      </c>
      <c r="T58" s="55"/>
      <c r="U58" s="17"/>
      <c r="V58" s="17"/>
      <c r="W58" s="28">
        <v>96.47</v>
      </c>
    </row>
    <row r="59" spans="1:23" s="14" customFormat="1" ht="13.5" customHeight="1">
      <c r="A59" s="58" t="s">
        <v>132</v>
      </c>
      <c r="B59" s="58"/>
      <c r="C59" s="10"/>
      <c r="D59" s="59" t="s">
        <v>133</v>
      </c>
      <c r="E59" s="59"/>
      <c r="F59" s="11">
        <f aca="true" t="shared" si="13" ref="F59:S59">SUM(F60:F61)</f>
        <v>94000</v>
      </c>
      <c r="G59" s="11">
        <f t="shared" si="13"/>
        <v>71541.56999999999</v>
      </c>
      <c r="H59" s="11">
        <f t="shared" si="13"/>
        <v>71541.56999999999</v>
      </c>
      <c r="I59" s="11">
        <f t="shared" si="13"/>
        <v>71541.56999999999</v>
      </c>
      <c r="J59" s="11">
        <f t="shared" si="13"/>
        <v>12467.86</v>
      </c>
      <c r="K59" s="11">
        <f t="shared" si="13"/>
        <v>59073.71</v>
      </c>
      <c r="L59" s="11">
        <f t="shared" si="13"/>
        <v>0</v>
      </c>
      <c r="M59" s="11">
        <f t="shared" si="13"/>
        <v>0</v>
      </c>
      <c r="N59" s="11">
        <f t="shared" si="13"/>
        <v>0</v>
      </c>
      <c r="O59" s="11">
        <f t="shared" si="13"/>
        <v>0</v>
      </c>
      <c r="P59" s="11">
        <f t="shared" si="13"/>
        <v>0</v>
      </c>
      <c r="Q59" s="11">
        <f t="shared" si="13"/>
        <v>0</v>
      </c>
      <c r="R59" s="11">
        <f t="shared" si="13"/>
        <v>0</v>
      </c>
      <c r="S59" s="60">
        <f t="shared" si="13"/>
        <v>0</v>
      </c>
      <c r="T59" s="60"/>
      <c r="U59" s="12">
        <f>SUM(U60:U61)</f>
        <v>0</v>
      </c>
      <c r="V59" s="12"/>
      <c r="W59" s="13">
        <v>76.11</v>
      </c>
    </row>
    <row r="60" spans="1:23" ht="13.5" customHeight="1">
      <c r="A60" s="53"/>
      <c r="B60" s="53"/>
      <c r="C60" s="15" t="s">
        <v>134</v>
      </c>
      <c r="D60" s="54" t="s">
        <v>135</v>
      </c>
      <c r="E60" s="54"/>
      <c r="F60" s="16">
        <v>4000</v>
      </c>
      <c r="G60" s="16">
        <v>2245.7</v>
      </c>
      <c r="H60" s="16">
        <v>2245.7</v>
      </c>
      <c r="I60" s="16">
        <v>2245.7</v>
      </c>
      <c r="J60" s="16">
        <v>0</v>
      </c>
      <c r="K60" s="16">
        <v>2245.7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55">
        <v>0</v>
      </c>
      <c r="T60" s="55"/>
      <c r="U60" s="17"/>
      <c r="V60" s="17"/>
      <c r="W60" s="18">
        <v>56.14</v>
      </c>
    </row>
    <row r="61" spans="1:23" s="39" customFormat="1" ht="13.5" customHeight="1">
      <c r="A61" s="53"/>
      <c r="B61" s="53"/>
      <c r="C61" s="15" t="s">
        <v>136</v>
      </c>
      <c r="D61" s="54" t="s">
        <v>137</v>
      </c>
      <c r="E61" s="54"/>
      <c r="F61" s="16">
        <v>90000</v>
      </c>
      <c r="G61" s="16">
        <v>69295.87</v>
      </c>
      <c r="H61" s="16">
        <v>69295.87</v>
      </c>
      <c r="I61" s="16">
        <v>69295.87</v>
      </c>
      <c r="J61" s="16">
        <v>12467.86</v>
      </c>
      <c r="K61" s="16">
        <v>56828.01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55">
        <v>0</v>
      </c>
      <c r="T61" s="55"/>
      <c r="U61" s="17"/>
      <c r="V61" s="17"/>
      <c r="W61" s="28">
        <v>77</v>
      </c>
    </row>
    <row r="62" spans="1:23" s="14" customFormat="1" ht="13.5" customHeight="1">
      <c r="A62" s="58" t="s">
        <v>138</v>
      </c>
      <c r="B62" s="58"/>
      <c r="C62" s="10"/>
      <c r="D62" s="59" t="s">
        <v>139</v>
      </c>
      <c r="E62" s="59"/>
      <c r="F62" s="11">
        <f aca="true" t="shared" si="14" ref="F62:S62">SUM(F63:F71)</f>
        <v>2500240</v>
      </c>
      <c r="G62" s="11">
        <f t="shared" si="14"/>
        <v>2465062.4</v>
      </c>
      <c r="H62" s="11">
        <f t="shared" si="14"/>
        <v>2465062.4</v>
      </c>
      <c r="I62" s="11">
        <f t="shared" si="14"/>
        <v>632404.79</v>
      </c>
      <c r="J62" s="11">
        <f t="shared" si="14"/>
        <v>401213.47000000003</v>
      </c>
      <c r="K62" s="11">
        <f t="shared" si="14"/>
        <v>231191.31999999998</v>
      </c>
      <c r="L62" s="11">
        <f t="shared" si="14"/>
        <v>0</v>
      </c>
      <c r="M62" s="11">
        <f t="shared" si="14"/>
        <v>1832657.61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60">
        <f t="shared" si="14"/>
        <v>0</v>
      </c>
      <c r="T62" s="60"/>
      <c r="U62" s="12">
        <f>SUM(U63:U71)</f>
        <v>0</v>
      </c>
      <c r="V62" s="12"/>
      <c r="W62" s="13">
        <v>98.59</v>
      </c>
    </row>
    <row r="63" spans="1:23" s="39" customFormat="1" ht="13.5" customHeight="1">
      <c r="A63" s="53"/>
      <c r="B63" s="53"/>
      <c r="C63" s="15" t="s">
        <v>140</v>
      </c>
      <c r="D63" s="54" t="s">
        <v>141</v>
      </c>
      <c r="E63" s="54"/>
      <c r="F63" s="16">
        <v>177600</v>
      </c>
      <c r="G63" s="16">
        <v>177560.11</v>
      </c>
      <c r="H63" s="16">
        <v>177560.11</v>
      </c>
      <c r="I63" s="16">
        <v>177560.11</v>
      </c>
      <c r="J63" s="16">
        <v>0</v>
      </c>
      <c r="K63" s="16">
        <v>177560.11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55">
        <v>0</v>
      </c>
      <c r="T63" s="55"/>
      <c r="U63" s="17"/>
      <c r="V63" s="17"/>
      <c r="W63" s="28">
        <v>99.98</v>
      </c>
    </row>
    <row r="64" spans="1:23" s="39" customFormat="1" ht="13.5" customHeight="1">
      <c r="A64" s="53"/>
      <c r="B64" s="53"/>
      <c r="C64" s="15" t="s">
        <v>142</v>
      </c>
      <c r="D64" s="54" t="s">
        <v>143</v>
      </c>
      <c r="E64" s="54"/>
      <c r="F64" s="19">
        <v>23910</v>
      </c>
      <c r="G64" s="16">
        <v>23910</v>
      </c>
      <c r="H64" s="16">
        <v>23910</v>
      </c>
      <c r="I64" s="16">
        <v>23910</v>
      </c>
      <c r="J64" s="16">
        <v>23910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55">
        <v>0</v>
      </c>
      <c r="T64" s="55"/>
      <c r="U64" s="17"/>
      <c r="V64" s="17"/>
      <c r="W64" s="28">
        <v>100</v>
      </c>
    </row>
    <row r="65" spans="1:23" s="39" customFormat="1" ht="32.25" customHeight="1">
      <c r="A65" s="53"/>
      <c r="B65" s="53"/>
      <c r="C65" s="15" t="s">
        <v>144</v>
      </c>
      <c r="D65" s="54" t="s">
        <v>145</v>
      </c>
      <c r="E65" s="54"/>
      <c r="F65" s="16">
        <v>1358589</v>
      </c>
      <c r="G65" s="16">
        <v>1332969.15</v>
      </c>
      <c r="H65" s="16">
        <v>1332969.15</v>
      </c>
      <c r="I65" s="16">
        <v>83088.64</v>
      </c>
      <c r="J65" s="16">
        <v>67319.45</v>
      </c>
      <c r="K65" s="16">
        <v>15769.19</v>
      </c>
      <c r="L65" s="16">
        <v>0</v>
      </c>
      <c r="M65" s="16">
        <v>1249880.51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55">
        <v>0</v>
      </c>
      <c r="T65" s="55"/>
      <c r="U65" s="17"/>
      <c r="V65" s="17"/>
      <c r="W65" s="28">
        <v>98.11</v>
      </c>
    </row>
    <row r="66" spans="1:23" s="39" customFormat="1" ht="56.25" customHeight="1">
      <c r="A66" s="53"/>
      <c r="B66" s="53"/>
      <c r="C66" s="15" t="s">
        <v>146</v>
      </c>
      <c r="D66" s="54" t="s">
        <v>147</v>
      </c>
      <c r="E66" s="54"/>
      <c r="F66" s="16">
        <v>15010</v>
      </c>
      <c r="G66" s="16">
        <v>15007.74</v>
      </c>
      <c r="H66" s="16">
        <v>15007.74</v>
      </c>
      <c r="I66" s="16">
        <v>15007.74</v>
      </c>
      <c r="J66" s="16">
        <v>15007.74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55">
        <v>0</v>
      </c>
      <c r="T66" s="55"/>
      <c r="U66" s="17"/>
      <c r="V66" s="17"/>
      <c r="W66" s="28">
        <v>99.98</v>
      </c>
    </row>
    <row r="67" spans="1:23" s="39" customFormat="1" ht="27" customHeight="1">
      <c r="A67" s="53"/>
      <c r="B67" s="53"/>
      <c r="C67" s="15" t="s">
        <v>148</v>
      </c>
      <c r="D67" s="54" t="s">
        <v>149</v>
      </c>
      <c r="E67" s="54"/>
      <c r="F67" s="16">
        <v>279000</v>
      </c>
      <c r="G67" s="16">
        <v>276541.86</v>
      </c>
      <c r="H67" s="16">
        <v>276541.86</v>
      </c>
      <c r="I67" s="16">
        <v>0</v>
      </c>
      <c r="J67" s="16">
        <v>0</v>
      </c>
      <c r="K67" s="16">
        <v>0</v>
      </c>
      <c r="L67" s="16">
        <v>0</v>
      </c>
      <c r="M67" s="16">
        <v>276541.86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55">
        <v>0</v>
      </c>
      <c r="T67" s="55"/>
      <c r="U67" s="17"/>
      <c r="V67" s="17"/>
      <c r="W67" s="28">
        <v>99.12</v>
      </c>
    </row>
    <row r="68" spans="1:23" s="39" customFormat="1" ht="13.5" customHeight="1">
      <c r="A68" s="53"/>
      <c r="B68" s="53"/>
      <c r="C68" s="15" t="s">
        <v>150</v>
      </c>
      <c r="D68" s="54" t="s">
        <v>151</v>
      </c>
      <c r="E68" s="54"/>
      <c r="F68" s="16">
        <v>107482</v>
      </c>
      <c r="G68" s="16">
        <v>105633.76</v>
      </c>
      <c r="H68" s="16">
        <v>105633.76</v>
      </c>
      <c r="I68" s="16">
        <v>0</v>
      </c>
      <c r="J68" s="16">
        <v>0</v>
      </c>
      <c r="K68" s="16">
        <v>0</v>
      </c>
      <c r="L68" s="16">
        <v>0</v>
      </c>
      <c r="M68" s="16">
        <v>105633.76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55">
        <v>0</v>
      </c>
      <c r="T68" s="55"/>
      <c r="U68" s="17"/>
      <c r="V68" s="17"/>
      <c r="W68" s="28">
        <v>98.28</v>
      </c>
    </row>
    <row r="69" spans="1:23" s="39" customFormat="1" ht="13.5" customHeight="1">
      <c r="A69" s="53"/>
      <c r="B69" s="53"/>
      <c r="C69" s="15" t="s">
        <v>152</v>
      </c>
      <c r="D69" s="54" t="s">
        <v>153</v>
      </c>
      <c r="E69" s="54"/>
      <c r="F69" s="16">
        <v>320250</v>
      </c>
      <c r="G69" s="16">
        <v>315366.3</v>
      </c>
      <c r="H69" s="16">
        <v>315366.3</v>
      </c>
      <c r="I69" s="16">
        <v>315366.3</v>
      </c>
      <c r="J69" s="16">
        <v>278176.28</v>
      </c>
      <c r="K69" s="16">
        <v>37190.02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55">
        <v>0</v>
      </c>
      <c r="T69" s="55"/>
      <c r="U69" s="17"/>
      <c r="V69" s="17"/>
      <c r="W69" s="28">
        <v>98.47</v>
      </c>
    </row>
    <row r="70" spans="1:23" s="39" customFormat="1" ht="17.25" customHeight="1">
      <c r="A70" s="53"/>
      <c r="B70" s="53"/>
      <c r="C70" s="15" t="s">
        <v>154</v>
      </c>
      <c r="D70" s="54" t="s">
        <v>155</v>
      </c>
      <c r="E70" s="54"/>
      <c r="F70" s="16">
        <v>16800</v>
      </c>
      <c r="G70" s="16">
        <v>16800</v>
      </c>
      <c r="H70" s="16">
        <v>16800</v>
      </c>
      <c r="I70" s="16">
        <v>16800</v>
      </c>
      <c r="J70" s="16">
        <v>16800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55">
        <v>0</v>
      </c>
      <c r="T70" s="55"/>
      <c r="U70" s="17"/>
      <c r="V70" s="17"/>
      <c r="W70" s="28">
        <v>100</v>
      </c>
    </row>
    <row r="71" spans="1:23" s="39" customFormat="1" ht="13.5" customHeight="1">
      <c r="A71" s="53"/>
      <c r="B71" s="53"/>
      <c r="C71" s="15" t="s">
        <v>156</v>
      </c>
      <c r="D71" s="54" t="s">
        <v>49</v>
      </c>
      <c r="E71" s="54"/>
      <c r="F71" s="16">
        <v>201599</v>
      </c>
      <c r="G71" s="16">
        <v>201273.48</v>
      </c>
      <c r="H71" s="16">
        <v>201273.48</v>
      </c>
      <c r="I71" s="16">
        <v>672</v>
      </c>
      <c r="J71" s="16">
        <v>0</v>
      </c>
      <c r="K71" s="16">
        <v>672</v>
      </c>
      <c r="L71" s="16">
        <v>0</v>
      </c>
      <c r="M71" s="16">
        <v>200601.48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55">
        <v>0</v>
      </c>
      <c r="T71" s="55"/>
      <c r="U71" s="17"/>
      <c r="V71" s="17"/>
      <c r="W71" s="28">
        <v>99.84</v>
      </c>
    </row>
    <row r="72" spans="1:23" s="14" customFormat="1" ht="19.5" customHeight="1">
      <c r="A72" s="58" t="s">
        <v>157</v>
      </c>
      <c r="B72" s="58"/>
      <c r="C72" s="10"/>
      <c r="D72" s="59" t="s">
        <v>158</v>
      </c>
      <c r="E72" s="59"/>
      <c r="F72" s="11">
        <f aca="true" t="shared" si="15" ref="F72:S72">SUM(F73:F75)</f>
        <v>138514</v>
      </c>
      <c r="G72" s="11">
        <f t="shared" si="15"/>
        <v>138371.15</v>
      </c>
      <c r="H72" s="11">
        <f t="shared" si="15"/>
        <v>138371.15</v>
      </c>
      <c r="I72" s="11">
        <f t="shared" si="15"/>
        <v>11281.15</v>
      </c>
      <c r="J72" s="11">
        <f t="shared" si="15"/>
        <v>0</v>
      </c>
      <c r="K72" s="11">
        <f t="shared" si="15"/>
        <v>11281.15</v>
      </c>
      <c r="L72" s="11">
        <f t="shared" si="15"/>
        <v>0</v>
      </c>
      <c r="M72" s="11">
        <f t="shared" si="15"/>
        <v>0</v>
      </c>
      <c r="N72" s="11">
        <f t="shared" si="15"/>
        <v>127090</v>
      </c>
      <c r="O72" s="11">
        <f t="shared" si="15"/>
        <v>0</v>
      </c>
      <c r="P72" s="11">
        <f t="shared" si="15"/>
        <v>0</v>
      </c>
      <c r="Q72" s="11">
        <f t="shared" si="15"/>
        <v>0</v>
      </c>
      <c r="R72" s="11">
        <f t="shared" si="15"/>
        <v>0</v>
      </c>
      <c r="S72" s="60">
        <f t="shared" si="15"/>
        <v>0</v>
      </c>
      <c r="T72" s="60"/>
      <c r="U72" s="12">
        <f>SUM(U73:U75)</f>
        <v>0</v>
      </c>
      <c r="V72" s="12"/>
      <c r="W72" s="13">
        <v>99.9</v>
      </c>
    </row>
    <row r="73" spans="1:23" ht="8.25" customHeight="1">
      <c r="A73" s="51" t="s">
        <v>23</v>
      </c>
      <c r="B73" s="51"/>
      <c r="C73" s="7" t="s">
        <v>24</v>
      </c>
      <c r="D73" s="51" t="s">
        <v>25</v>
      </c>
      <c r="E73" s="51"/>
      <c r="F73" s="8" t="s">
        <v>26</v>
      </c>
      <c r="G73" s="8" t="s">
        <v>27</v>
      </c>
      <c r="H73" s="8" t="s">
        <v>28</v>
      </c>
      <c r="I73" s="8" t="s">
        <v>29</v>
      </c>
      <c r="J73" s="8" t="s">
        <v>30</v>
      </c>
      <c r="K73" s="8" t="s">
        <v>31</v>
      </c>
      <c r="L73" s="8" t="s">
        <v>32</v>
      </c>
      <c r="M73" s="8" t="s">
        <v>33</v>
      </c>
      <c r="N73" s="8" t="s">
        <v>34</v>
      </c>
      <c r="O73" s="8" t="s">
        <v>35</v>
      </c>
      <c r="P73" s="8" t="s">
        <v>36</v>
      </c>
      <c r="Q73" s="8" t="s">
        <v>37</v>
      </c>
      <c r="R73" s="8" t="s">
        <v>38</v>
      </c>
      <c r="S73" s="52" t="s">
        <v>39</v>
      </c>
      <c r="T73" s="52"/>
      <c r="U73" s="8"/>
      <c r="V73" s="8" t="s">
        <v>40</v>
      </c>
      <c r="W73" s="9">
        <v>19</v>
      </c>
    </row>
    <row r="74" spans="1:23" s="46" customFormat="1" ht="14.25" customHeight="1">
      <c r="A74" s="61"/>
      <c r="B74" s="62"/>
      <c r="C74" s="45" t="s">
        <v>190</v>
      </c>
      <c r="D74" s="47" t="s">
        <v>191</v>
      </c>
      <c r="E74" s="48"/>
      <c r="F74" s="17">
        <v>11424</v>
      </c>
      <c r="G74" s="17">
        <v>11281.15</v>
      </c>
      <c r="H74" s="17">
        <v>11281.15</v>
      </c>
      <c r="I74" s="17">
        <v>11281.15</v>
      </c>
      <c r="J74" s="17">
        <v>0</v>
      </c>
      <c r="K74" s="17">
        <v>11281.15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67">
        <v>0</v>
      </c>
      <c r="T74" s="49"/>
      <c r="U74" s="17"/>
      <c r="V74" s="17"/>
      <c r="W74" s="18">
        <v>98.75</v>
      </c>
    </row>
    <row r="75" spans="1:23" s="39" customFormat="1" ht="13.5" customHeight="1">
      <c r="A75" s="53"/>
      <c r="B75" s="53"/>
      <c r="C75" s="15" t="s">
        <v>159</v>
      </c>
      <c r="D75" s="54" t="s">
        <v>49</v>
      </c>
      <c r="E75" s="54"/>
      <c r="F75" s="16">
        <v>127090</v>
      </c>
      <c r="G75" s="16">
        <v>127090</v>
      </c>
      <c r="H75" s="16">
        <v>127090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127090</v>
      </c>
      <c r="O75" s="16">
        <v>0</v>
      </c>
      <c r="P75" s="16">
        <v>0</v>
      </c>
      <c r="Q75" s="16">
        <v>0</v>
      </c>
      <c r="R75" s="16">
        <v>0</v>
      </c>
      <c r="S75" s="55">
        <v>0</v>
      </c>
      <c r="T75" s="55"/>
      <c r="U75" s="17"/>
      <c r="V75" s="17"/>
      <c r="W75" s="28">
        <v>100</v>
      </c>
    </row>
    <row r="76" spans="1:23" s="14" customFormat="1" ht="13.5" customHeight="1">
      <c r="A76" s="58" t="s">
        <v>160</v>
      </c>
      <c r="B76" s="58"/>
      <c r="C76" s="10"/>
      <c r="D76" s="59" t="s">
        <v>161</v>
      </c>
      <c r="E76" s="59"/>
      <c r="F76" s="11">
        <f aca="true" t="shared" si="16" ref="F76:S76">SUM(F77)</f>
        <v>182923</v>
      </c>
      <c r="G76" s="11">
        <f t="shared" si="16"/>
        <v>178384.6</v>
      </c>
      <c r="H76" s="11">
        <f t="shared" si="16"/>
        <v>178384.6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178384.6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60">
        <f t="shared" si="16"/>
        <v>0</v>
      </c>
      <c r="T76" s="60"/>
      <c r="U76" s="12">
        <f>SUM(U77)</f>
        <v>0</v>
      </c>
      <c r="V76" s="12"/>
      <c r="W76" s="13">
        <v>97.52</v>
      </c>
    </row>
    <row r="77" spans="1:23" s="39" customFormat="1" ht="13.5" customHeight="1">
      <c r="A77" s="53"/>
      <c r="B77" s="53"/>
      <c r="C77" s="15" t="s">
        <v>162</v>
      </c>
      <c r="D77" s="54" t="s">
        <v>163</v>
      </c>
      <c r="E77" s="54"/>
      <c r="F77" s="16">
        <v>182923</v>
      </c>
      <c r="G77" s="16">
        <v>178384.6</v>
      </c>
      <c r="H77" s="16">
        <v>178384.6</v>
      </c>
      <c r="I77" s="16">
        <v>0</v>
      </c>
      <c r="J77" s="16">
        <v>0</v>
      </c>
      <c r="K77" s="16">
        <v>0</v>
      </c>
      <c r="L77" s="16">
        <v>0</v>
      </c>
      <c r="M77" s="16">
        <v>178384.6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55">
        <v>0</v>
      </c>
      <c r="T77" s="55"/>
      <c r="U77" s="17"/>
      <c r="V77" s="17"/>
      <c r="W77" s="28">
        <v>97.52</v>
      </c>
    </row>
    <row r="78" spans="1:23" s="14" customFormat="1" ht="13.5" customHeight="1">
      <c r="A78" s="58" t="s">
        <v>164</v>
      </c>
      <c r="B78" s="58"/>
      <c r="C78" s="10"/>
      <c r="D78" s="59" t="s">
        <v>165</v>
      </c>
      <c r="E78" s="59"/>
      <c r="F78" s="11">
        <f aca="true" t="shared" si="17" ref="F78:S78">SUM(F79:F82)</f>
        <v>764761</v>
      </c>
      <c r="G78" s="11">
        <f t="shared" si="17"/>
        <v>695722.79</v>
      </c>
      <c r="H78" s="11">
        <f t="shared" si="17"/>
        <v>695722.79</v>
      </c>
      <c r="I78" s="11">
        <f t="shared" si="17"/>
        <v>545722.79</v>
      </c>
      <c r="J78" s="11">
        <f t="shared" si="17"/>
        <v>0</v>
      </c>
      <c r="K78" s="11">
        <f t="shared" si="17"/>
        <v>545722.79</v>
      </c>
      <c r="L78" s="11">
        <f t="shared" si="17"/>
        <v>150000</v>
      </c>
      <c r="M78" s="11">
        <f t="shared" si="17"/>
        <v>0</v>
      </c>
      <c r="N78" s="11">
        <f t="shared" si="17"/>
        <v>0</v>
      </c>
      <c r="O78" s="11">
        <f t="shared" si="17"/>
        <v>0</v>
      </c>
      <c r="P78" s="11">
        <f t="shared" si="17"/>
        <v>0</v>
      </c>
      <c r="Q78" s="11">
        <f t="shared" si="17"/>
        <v>0</v>
      </c>
      <c r="R78" s="11">
        <f t="shared" si="17"/>
        <v>0</v>
      </c>
      <c r="S78" s="60">
        <f t="shared" si="17"/>
        <v>0</v>
      </c>
      <c r="T78" s="60"/>
      <c r="U78" s="12"/>
      <c r="V78" s="12"/>
      <c r="W78" s="13">
        <v>90.97</v>
      </c>
    </row>
    <row r="79" spans="1:23" s="39" customFormat="1" ht="13.5" customHeight="1">
      <c r="A79" s="53"/>
      <c r="B79" s="53"/>
      <c r="C79" s="15" t="s">
        <v>166</v>
      </c>
      <c r="D79" s="54" t="s">
        <v>167</v>
      </c>
      <c r="E79" s="54"/>
      <c r="F79" s="16">
        <v>262200</v>
      </c>
      <c r="G79" s="16">
        <v>260122.27</v>
      </c>
      <c r="H79" s="16">
        <v>260122.27</v>
      </c>
      <c r="I79" s="16">
        <v>260122.27</v>
      </c>
      <c r="J79" s="16">
        <v>0</v>
      </c>
      <c r="K79" s="16">
        <v>260122.27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55">
        <v>0</v>
      </c>
      <c r="T79" s="55"/>
      <c r="U79" s="17"/>
      <c r="V79" s="17"/>
      <c r="W79" s="28">
        <v>99.21</v>
      </c>
    </row>
    <row r="80" spans="1:23" s="39" customFormat="1" ht="13.5" customHeight="1">
      <c r="A80" s="53"/>
      <c r="B80" s="53"/>
      <c r="C80" s="15" t="s">
        <v>168</v>
      </c>
      <c r="D80" s="54" t="s">
        <v>169</v>
      </c>
      <c r="E80" s="54"/>
      <c r="F80" s="16">
        <v>255850</v>
      </c>
      <c r="G80" s="16">
        <v>214072.49</v>
      </c>
      <c r="H80" s="16">
        <v>214072.49</v>
      </c>
      <c r="I80" s="16">
        <v>214072.49</v>
      </c>
      <c r="J80" s="16">
        <v>0</v>
      </c>
      <c r="K80" s="16">
        <v>214072.49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55">
        <v>0</v>
      </c>
      <c r="T80" s="55"/>
      <c r="U80" s="17"/>
      <c r="V80" s="17"/>
      <c r="W80" s="28">
        <v>83.67</v>
      </c>
    </row>
    <row r="81" spans="1:23" s="39" customFormat="1" ht="13.5" customHeight="1">
      <c r="A81" s="53"/>
      <c r="B81" s="53"/>
      <c r="C81" s="15" t="s">
        <v>170</v>
      </c>
      <c r="D81" s="54" t="s">
        <v>171</v>
      </c>
      <c r="E81" s="54"/>
      <c r="F81" s="16">
        <v>150000</v>
      </c>
      <c r="G81" s="16">
        <v>150000</v>
      </c>
      <c r="H81" s="16">
        <v>150000</v>
      </c>
      <c r="I81" s="16">
        <v>0</v>
      </c>
      <c r="J81" s="16">
        <v>0</v>
      </c>
      <c r="K81" s="16">
        <v>0</v>
      </c>
      <c r="L81" s="16">
        <v>150000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55">
        <v>0</v>
      </c>
      <c r="T81" s="55"/>
      <c r="U81" s="17"/>
      <c r="V81" s="17"/>
      <c r="W81" s="28">
        <v>100</v>
      </c>
    </row>
    <row r="82" spans="1:23" s="39" customFormat="1" ht="13.5" customHeight="1">
      <c r="A82" s="53"/>
      <c r="B82" s="53"/>
      <c r="C82" s="15" t="s">
        <v>172</v>
      </c>
      <c r="D82" s="54" t="s">
        <v>49</v>
      </c>
      <c r="E82" s="54"/>
      <c r="F82" s="16">
        <v>96711</v>
      </c>
      <c r="G82" s="16">
        <v>71528.03</v>
      </c>
      <c r="H82" s="16">
        <v>71528.03</v>
      </c>
      <c r="I82" s="16">
        <v>71528.03</v>
      </c>
      <c r="J82" s="16">
        <v>0</v>
      </c>
      <c r="K82" s="16">
        <v>71528.03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55">
        <v>0</v>
      </c>
      <c r="T82" s="55"/>
      <c r="U82" s="17"/>
      <c r="V82" s="17"/>
      <c r="W82" s="28">
        <v>73.96</v>
      </c>
    </row>
    <row r="83" spans="1:23" s="14" customFormat="1" ht="13.5" customHeight="1">
      <c r="A83" s="58" t="s">
        <v>173</v>
      </c>
      <c r="B83" s="58"/>
      <c r="C83" s="10"/>
      <c r="D83" s="59" t="s">
        <v>174</v>
      </c>
      <c r="E83" s="59"/>
      <c r="F83" s="11">
        <f aca="true" t="shared" si="18" ref="F83:S83">SUM(F84:F86)</f>
        <v>397913.9</v>
      </c>
      <c r="G83" s="11">
        <f t="shared" si="18"/>
        <v>365489.35</v>
      </c>
      <c r="H83" s="11">
        <f t="shared" si="18"/>
        <v>152763.9</v>
      </c>
      <c r="I83" s="11">
        <f t="shared" si="18"/>
        <v>36763.9</v>
      </c>
      <c r="J83" s="11">
        <f t="shared" si="18"/>
        <v>0</v>
      </c>
      <c r="K83" s="11">
        <f t="shared" si="18"/>
        <v>36763.9</v>
      </c>
      <c r="L83" s="11">
        <f t="shared" si="18"/>
        <v>116000</v>
      </c>
      <c r="M83" s="11">
        <f t="shared" si="18"/>
        <v>0</v>
      </c>
      <c r="N83" s="11">
        <f t="shared" si="18"/>
        <v>0</v>
      </c>
      <c r="O83" s="11">
        <f t="shared" si="18"/>
        <v>0</v>
      </c>
      <c r="P83" s="11">
        <f t="shared" si="18"/>
        <v>0</v>
      </c>
      <c r="Q83" s="11">
        <f t="shared" si="18"/>
        <v>212725.45</v>
      </c>
      <c r="R83" s="11">
        <f t="shared" si="18"/>
        <v>20528</v>
      </c>
      <c r="S83" s="60">
        <f t="shared" si="18"/>
        <v>192197.45</v>
      </c>
      <c r="T83" s="60"/>
      <c r="U83" s="12" t="e">
        <f>NA()</f>
        <v>#N/A</v>
      </c>
      <c r="V83" s="12"/>
      <c r="W83" s="13">
        <v>91.85</v>
      </c>
    </row>
    <row r="84" spans="1:23" s="39" customFormat="1" ht="13.5" customHeight="1">
      <c r="A84" s="53"/>
      <c r="B84" s="53"/>
      <c r="C84" s="15" t="s">
        <v>175</v>
      </c>
      <c r="D84" s="54" t="s">
        <v>176</v>
      </c>
      <c r="E84" s="54"/>
      <c r="F84" s="16">
        <v>266913.9</v>
      </c>
      <c r="G84" s="16">
        <v>249489.35</v>
      </c>
      <c r="H84" s="16">
        <v>36763.9</v>
      </c>
      <c r="I84" s="16">
        <v>36763.9</v>
      </c>
      <c r="J84" s="16">
        <v>0</v>
      </c>
      <c r="K84" s="16">
        <v>36763.9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212725.45</v>
      </c>
      <c r="R84" s="16">
        <v>20528</v>
      </c>
      <c r="S84" s="55">
        <v>192197.45</v>
      </c>
      <c r="T84" s="55"/>
      <c r="U84" s="17"/>
      <c r="V84" s="17"/>
      <c r="W84" s="28">
        <v>93.47</v>
      </c>
    </row>
    <row r="85" spans="1:23" s="39" customFormat="1" ht="13.5" customHeight="1">
      <c r="A85" s="53"/>
      <c r="B85" s="53"/>
      <c r="C85" s="15" t="s">
        <v>177</v>
      </c>
      <c r="D85" s="54" t="s">
        <v>178</v>
      </c>
      <c r="E85" s="54"/>
      <c r="F85" s="16">
        <v>116000</v>
      </c>
      <c r="G85" s="16">
        <v>116000</v>
      </c>
      <c r="H85" s="16">
        <v>116000</v>
      </c>
      <c r="I85" s="16">
        <v>0</v>
      </c>
      <c r="J85" s="16">
        <v>0</v>
      </c>
      <c r="K85" s="16">
        <v>0</v>
      </c>
      <c r="L85" s="16">
        <v>116000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55">
        <v>0</v>
      </c>
      <c r="T85" s="55"/>
      <c r="U85" s="17"/>
      <c r="V85" s="17"/>
      <c r="W85" s="28">
        <v>100</v>
      </c>
    </row>
    <row r="86" spans="1:23" s="39" customFormat="1" ht="13.5" customHeight="1">
      <c r="A86" s="53"/>
      <c r="B86" s="53"/>
      <c r="C86" s="15" t="s">
        <v>179</v>
      </c>
      <c r="D86" s="54" t="s">
        <v>49</v>
      </c>
      <c r="E86" s="54"/>
      <c r="F86" s="19">
        <v>15000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55">
        <v>0</v>
      </c>
      <c r="T86" s="55"/>
      <c r="U86" s="23"/>
      <c r="V86" s="17"/>
      <c r="W86" s="28">
        <v>0</v>
      </c>
    </row>
    <row r="87" spans="1:23" s="14" customFormat="1" ht="13.5" customHeight="1">
      <c r="A87" s="58" t="s">
        <v>180</v>
      </c>
      <c r="B87" s="58"/>
      <c r="C87" s="10"/>
      <c r="D87" s="59" t="s">
        <v>181</v>
      </c>
      <c r="E87" s="59"/>
      <c r="F87" s="11">
        <f aca="true" t="shared" si="19" ref="F87:S87">SUM(F88:F90)</f>
        <v>134594</v>
      </c>
      <c r="G87" s="11">
        <f t="shared" si="19"/>
        <v>94096.48</v>
      </c>
      <c r="H87" s="11">
        <f t="shared" si="19"/>
        <v>0</v>
      </c>
      <c r="I87" s="11">
        <f t="shared" si="19"/>
        <v>0</v>
      </c>
      <c r="J87" s="11">
        <f t="shared" si="19"/>
        <v>0</v>
      </c>
      <c r="K87" s="11">
        <f t="shared" si="19"/>
        <v>0</v>
      </c>
      <c r="L87" s="11">
        <f t="shared" si="19"/>
        <v>0</v>
      </c>
      <c r="M87" s="11">
        <f t="shared" si="19"/>
        <v>0</v>
      </c>
      <c r="N87" s="11">
        <f t="shared" si="19"/>
        <v>0</v>
      </c>
      <c r="O87" s="11">
        <f t="shared" si="19"/>
        <v>0</v>
      </c>
      <c r="P87" s="11">
        <f t="shared" si="19"/>
        <v>0</v>
      </c>
      <c r="Q87" s="11">
        <f t="shared" si="19"/>
        <v>94096.48</v>
      </c>
      <c r="R87" s="11">
        <f t="shared" si="19"/>
        <v>94096.48</v>
      </c>
      <c r="S87" s="60">
        <f t="shared" si="19"/>
        <v>94096.48</v>
      </c>
      <c r="T87" s="60"/>
      <c r="U87" s="12">
        <f>SUM(U88:U90)</f>
        <v>0</v>
      </c>
      <c r="V87" s="12"/>
      <c r="W87" s="13">
        <v>69.91</v>
      </c>
    </row>
    <row r="88" spans="1:23" s="39" customFormat="1" ht="13.5" customHeight="1">
      <c r="A88" s="53"/>
      <c r="B88" s="53"/>
      <c r="C88" s="15" t="s">
        <v>182</v>
      </c>
      <c r="D88" s="54" t="s">
        <v>183</v>
      </c>
      <c r="E88" s="54"/>
      <c r="F88" s="19">
        <v>77994</v>
      </c>
      <c r="G88" s="16">
        <v>71218.48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71218.48</v>
      </c>
      <c r="R88" s="16">
        <v>71218.48</v>
      </c>
      <c r="S88" s="55">
        <v>71218.48</v>
      </c>
      <c r="T88" s="55"/>
      <c r="U88" s="17"/>
      <c r="V88" s="17"/>
      <c r="W88" s="28">
        <v>91.31</v>
      </c>
    </row>
    <row r="89" spans="1:23" s="14" customFormat="1" ht="13.5" customHeight="1">
      <c r="A89" s="53"/>
      <c r="B89" s="53"/>
      <c r="C89" s="15" t="s">
        <v>184</v>
      </c>
      <c r="D89" s="54" t="s">
        <v>185</v>
      </c>
      <c r="E89" s="54"/>
      <c r="F89" s="19">
        <v>8000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55">
        <v>0</v>
      </c>
      <c r="T89" s="55"/>
      <c r="U89" s="17">
        <v>0</v>
      </c>
      <c r="V89" s="17"/>
      <c r="W89" s="28">
        <v>0</v>
      </c>
    </row>
    <row r="90" spans="1:23" s="39" customFormat="1" ht="13.5" customHeight="1">
      <c r="A90" s="53"/>
      <c r="B90" s="53"/>
      <c r="C90" s="15" t="s">
        <v>186</v>
      </c>
      <c r="D90" s="54" t="s">
        <v>49</v>
      </c>
      <c r="E90" s="54"/>
      <c r="F90" s="16">
        <v>48600</v>
      </c>
      <c r="G90" s="16">
        <v>22878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22878</v>
      </c>
      <c r="R90" s="16">
        <v>22878</v>
      </c>
      <c r="S90" s="55">
        <v>22878</v>
      </c>
      <c r="T90" s="55"/>
      <c r="U90" s="17"/>
      <c r="V90" s="17"/>
      <c r="W90" s="17">
        <v>47.07</v>
      </c>
    </row>
    <row r="91" spans="1:23" ht="13.5" customHeight="1">
      <c r="A91" s="56" t="s">
        <v>187</v>
      </c>
      <c r="B91" s="56"/>
      <c r="C91" s="56"/>
      <c r="D91" s="56"/>
      <c r="E91" s="56"/>
      <c r="F91" s="40">
        <f aca="true" t="shared" si="20" ref="F91:S91">SUM(F11,F15,F17,F22,F24,F26,F28,F34,F38,F41,F46,F48,F50,F59,F62,F72,F76,F78,F83,F87)</f>
        <v>16293126.27</v>
      </c>
      <c r="G91" s="40">
        <f t="shared" si="20"/>
        <v>14110365.87</v>
      </c>
      <c r="H91" s="40">
        <f t="shared" si="20"/>
        <v>11348705.590000002</v>
      </c>
      <c r="I91" s="40">
        <f t="shared" si="20"/>
        <v>8133493.99</v>
      </c>
      <c r="J91" s="40">
        <f t="shared" si="20"/>
        <v>5468473.82</v>
      </c>
      <c r="K91" s="40">
        <f t="shared" si="20"/>
        <v>2665020.1699999995</v>
      </c>
      <c r="L91" s="40">
        <f t="shared" si="20"/>
        <v>491214.92000000004</v>
      </c>
      <c r="M91" s="40">
        <f t="shared" si="20"/>
        <v>2390646.0500000003</v>
      </c>
      <c r="N91" s="40">
        <f t="shared" si="20"/>
        <v>311694.24</v>
      </c>
      <c r="O91" s="40">
        <f t="shared" si="20"/>
        <v>0</v>
      </c>
      <c r="P91" s="40">
        <f t="shared" si="20"/>
        <v>21656.39</v>
      </c>
      <c r="Q91" s="40">
        <f t="shared" si="20"/>
        <v>2761660.2800000003</v>
      </c>
      <c r="R91" s="40">
        <f t="shared" si="20"/>
        <v>2569462.83</v>
      </c>
      <c r="S91" s="57">
        <f t="shared" si="20"/>
        <v>2176609.66</v>
      </c>
      <c r="T91" s="57"/>
      <c r="U91" s="41"/>
      <c r="V91" s="41" t="s">
        <v>188</v>
      </c>
      <c r="W91" s="42">
        <v>86.6</v>
      </c>
    </row>
    <row r="92" spans="6:23" ht="13.5" customHeight="1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6:23" ht="13.5" customHeight="1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3" t="s">
        <v>189</v>
      </c>
      <c r="U93" s="50"/>
      <c r="V93" s="50"/>
      <c r="W93" s="50"/>
    </row>
    <row r="94" ht="12.75">
      <c r="W94" s="44"/>
    </row>
    <row r="95" ht="12.75">
      <c r="W95" s="44"/>
    </row>
    <row r="96" ht="12.75">
      <c r="W96" s="44"/>
    </row>
    <row r="97" ht="12.75">
      <c r="W97" s="44"/>
    </row>
    <row r="98" ht="12.75">
      <c r="W98" s="44"/>
    </row>
    <row r="99" ht="12.75">
      <c r="W99" s="44"/>
    </row>
    <row r="100" ht="12.75">
      <c r="W100" s="44"/>
    </row>
    <row r="101" ht="12.75">
      <c r="W101" s="44"/>
    </row>
    <row r="102" ht="12.75">
      <c r="W102" s="44"/>
    </row>
    <row r="103" ht="12.75">
      <c r="W103" s="44"/>
    </row>
    <row r="104" ht="12.75">
      <c r="W104" s="44"/>
    </row>
    <row r="105" ht="12.75">
      <c r="W105" s="44"/>
    </row>
    <row r="106" ht="12.75">
      <c r="W106" s="44"/>
    </row>
    <row r="107" ht="12.75">
      <c r="W107" s="44"/>
    </row>
    <row r="108" ht="12.75">
      <c r="W108" s="44"/>
    </row>
    <row r="109" ht="12.75">
      <c r="W109" s="44"/>
    </row>
    <row r="110" ht="12.75">
      <c r="W110" s="44"/>
    </row>
    <row r="111" ht="12.75">
      <c r="W111" s="44"/>
    </row>
    <row r="112" ht="12.75">
      <c r="W112" s="44"/>
    </row>
    <row r="113" ht="12.75">
      <c r="W113" s="44"/>
    </row>
    <row r="114" ht="12.75">
      <c r="W114" s="44"/>
    </row>
    <row r="115" ht="12.75">
      <c r="W115" s="44"/>
    </row>
    <row r="116" ht="12.75">
      <c r="W116" s="44"/>
    </row>
    <row r="117" ht="12.75">
      <c r="W117" s="44"/>
    </row>
    <row r="118" ht="12.75">
      <c r="W118" s="44"/>
    </row>
    <row r="119" ht="12.75">
      <c r="W119" s="44"/>
    </row>
    <row r="120" ht="12.75">
      <c r="W120" s="44"/>
    </row>
    <row r="121" ht="12.75">
      <c r="W121" s="44"/>
    </row>
    <row r="122" ht="12.75">
      <c r="W122" s="44"/>
    </row>
  </sheetData>
  <mergeCells count="271">
    <mergeCell ref="A2:W2"/>
    <mergeCell ref="B3:D3"/>
    <mergeCell ref="E3:F3"/>
    <mergeCell ref="G3:W3"/>
    <mergeCell ref="A4:B9"/>
    <mergeCell ref="C4:C9"/>
    <mergeCell ref="D4:E9"/>
    <mergeCell ref="F4:F9"/>
    <mergeCell ref="G4:G9"/>
    <mergeCell ref="H4:V4"/>
    <mergeCell ref="W4:W9"/>
    <mergeCell ref="H5:H9"/>
    <mergeCell ref="I5:P6"/>
    <mergeCell ref="Q5:Q9"/>
    <mergeCell ref="R5:U5"/>
    <mergeCell ref="V5:V9"/>
    <mergeCell ref="R6:R9"/>
    <mergeCell ref="S6:T7"/>
    <mergeCell ref="U6:U9"/>
    <mergeCell ref="I7:I9"/>
    <mergeCell ref="J7:K8"/>
    <mergeCell ref="L7:L9"/>
    <mergeCell ref="M7:M9"/>
    <mergeCell ref="N7:N9"/>
    <mergeCell ref="O7:O9"/>
    <mergeCell ref="P7:P9"/>
    <mergeCell ref="S8:T9"/>
    <mergeCell ref="A10:B10"/>
    <mergeCell ref="D10:E10"/>
    <mergeCell ref="S10:T10"/>
    <mergeCell ref="A11:B11"/>
    <mergeCell ref="D11:E11"/>
    <mergeCell ref="S11:T11"/>
    <mergeCell ref="A12:B12"/>
    <mergeCell ref="D12:E12"/>
    <mergeCell ref="S12:T12"/>
    <mergeCell ref="A13:B13"/>
    <mergeCell ref="D13:E13"/>
    <mergeCell ref="S13:T13"/>
    <mergeCell ref="A14:B14"/>
    <mergeCell ref="D14:E14"/>
    <mergeCell ref="S14:T14"/>
    <mergeCell ref="A15:B15"/>
    <mergeCell ref="D15:E15"/>
    <mergeCell ref="S15:T15"/>
    <mergeCell ref="A16:B16"/>
    <mergeCell ref="D16:E16"/>
    <mergeCell ref="S16:T16"/>
    <mergeCell ref="A17:B17"/>
    <mergeCell ref="D17:E17"/>
    <mergeCell ref="S17:T17"/>
    <mergeCell ref="A18:B18"/>
    <mergeCell ref="D18:E18"/>
    <mergeCell ref="S18:T18"/>
    <mergeCell ref="A19:B19"/>
    <mergeCell ref="D19:E19"/>
    <mergeCell ref="S19:T19"/>
    <mergeCell ref="A20:B20"/>
    <mergeCell ref="D20:E20"/>
    <mergeCell ref="S20:T20"/>
    <mergeCell ref="A21:B21"/>
    <mergeCell ref="D21:E21"/>
    <mergeCell ref="S21:T21"/>
    <mergeCell ref="A22:B22"/>
    <mergeCell ref="D22:E22"/>
    <mergeCell ref="S22:T22"/>
    <mergeCell ref="A23:B23"/>
    <mergeCell ref="D23:E23"/>
    <mergeCell ref="S23:T23"/>
    <mergeCell ref="A24:B24"/>
    <mergeCell ref="D24:E24"/>
    <mergeCell ref="S24:T24"/>
    <mergeCell ref="A25:B25"/>
    <mergeCell ref="D25:E25"/>
    <mergeCell ref="S25:T25"/>
    <mergeCell ref="A26:B26"/>
    <mergeCell ref="D26:E26"/>
    <mergeCell ref="S26:T26"/>
    <mergeCell ref="A27:B27"/>
    <mergeCell ref="D27:E27"/>
    <mergeCell ref="S27:T27"/>
    <mergeCell ref="A28:B28"/>
    <mergeCell ref="D28:E28"/>
    <mergeCell ref="S28:T28"/>
    <mergeCell ref="A29:B29"/>
    <mergeCell ref="D29:E29"/>
    <mergeCell ref="S29:T29"/>
    <mergeCell ref="A30:B30"/>
    <mergeCell ref="D30:E30"/>
    <mergeCell ref="S30:T30"/>
    <mergeCell ref="A31:B31"/>
    <mergeCell ref="D31:E31"/>
    <mergeCell ref="S31:T31"/>
    <mergeCell ref="A32:B32"/>
    <mergeCell ref="D32:E32"/>
    <mergeCell ref="S32:T32"/>
    <mergeCell ref="A33:B33"/>
    <mergeCell ref="D33:E33"/>
    <mergeCell ref="S33:T33"/>
    <mergeCell ref="A34:B34"/>
    <mergeCell ref="D34:E34"/>
    <mergeCell ref="S34:T34"/>
    <mergeCell ref="A35:B35"/>
    <mergeCell ref="D35:E35"/>
    <mergeCell ref="S35:T35"/>
    <mergeCell ref="A36:B36"/>
    <mergeCell ref="D36:E36"/>
    <mergeCell ref="S36:T36"/>
    <mergeCell ref="A37:B37"/>
    <mergeCell ref="D37:E37"/>
    <mergeCell ref="S37:T37"/>
    <mergeCell ref="D38:E38"/>
    <mergeCell ref="S38:T38"/>
    <mergeCell ref="A40:B40"/>
    <mergeCell ref="D40:E40"/>
    <mergeCell ref="A41:B41"/>
    <mergeCell ref="D41:E41"/>
    <mergeCell ref="S41:T41"/>
    <mergeCell ref="A42:B42"/>
    <mergeCell ref="D42:E42"/>
    <mergeCell ref="S42:T42"/>
    <mergeCell ref="A43:B43"/>
    <mergeCell ref="D43:E43"/>
    <mergeCell ref="S43:T43"/>
    <mergeCell ref="A44:B44"/>
    <mergeCell ref="D44:E44"/>
    <mergeCell ref="S44:T44"/>
    <mergeCell ref="A45:B45"/>
    <mergeCell ref="D45:E45"/>
    <mergeCell ref="S45:T45"/>
    <mergeCell ref="A46:B46"/>
    <mergeCell ref="D46:E46"/>
    <mergeCell ref="S46:T46"/>
    <mergeCell ref="A47:B47"/>
    <mergeCell ref="D47:E47"/>
    <mergeCell ref="S47:T47"/>
    <mergeCell ref="A48:B48"/>
    <mergeCell ref="D48:E48"/>
    <mergeCell ref="S48:T48"/>
    <mergeCell ref="A49:B49"/>
    <mergeCell ref="D49:E49"/>
    <mergeCell ref="S49:T49"/>
    <mergeCell ref="A50:B50"/>
    <mergeCell ref="D50:E50"/>
    <mergeCell ref="S50:T50"/>
    <mergeCell ref="A51:B51"/>
    <mergeCell ref="D51:E51"/>
    <mergeCell ref="S51:T51"/>
    <mergeCell ref="A52:B52"/>
    <mergeCell ref="D52:E52"/>
    <mergeCell ref="S52:T52"/>
    <mergeCell ref="A53:B53"/>
    <mergeCell ref="D53:E53"/>
    <mergeCell ref="S53:T53"/>
    <mergeCell ref="A54:B54"/>
    <mergeCell ref="D54:E54"/>
    <mergeCell ref="S54:T54"/>
    <mergeCell ref="A55:B55"/>
    <mergeCell ref="D55:E55"/>
    <mergeCell ref="S55:T55"/>
    <mergeCell ref="A56:B56"/>
    <mergeCell ref="D56:E56"/>
    <mergeCell ref="S56:T56"/>
    <mergeCell ref="A57:B57"/>
    <mergeCell ref="D57:E57"/>
    <mergeCell ref="S57:T57"/>
    <mergeCell ref="A58:B58"/>
    <mergeCell ref="D58:E58"/>
    <mergeCell ref="S58:T58"/>
    <mergeCell ref="A59:B59"/>
    <mergeCell ref="D59:E59"/>
    <mergeCell ref="S59:T59"/>
    <mergeCell ref="A60:B60"/>
    <mergeCell ref="D60:E60"/>
    <mergeCell ref="S60:T60"/>
    <mergeCell ref="A61:B61"/>
    <mergeCell ref="D61:E61"/>
    <mergeCell ref="S61:T61"/>
    <mergeCell ref="A62:B62"/>
    <mergeCell ref="D62:E62"/>
    <mergeCell ref="S62:T62"/>
    <mergeCell ref="A63:B63"/>
    <mergeCell ref="D63:E63"/>
    <mergeCell ref="S63:T63"/>
    <mergeCell ref="A64:B64"/>
    <mergeCell ref="D64:E64"/>
    <mergeCell ref="S64:T64"/>
    <mergeCell ref="A65:B65"/>
    <mergeCell ref="D65:E65"/>
    <mergeCell ref="S65:T65"/>
    <mergeCell ref="A66:B66"/>
    <mergeCell ref="D66:E66"/>
    <mergeCell ref="S66:T66"/>
    <mergeCell ref="A67:B67"/>
    <mergeCell ref="D67:E67"/>
    <mergeCell ref="S67:T67"/>
    <mergeCell ref="A68:B68"/>
    <mergeCell ref="D68:E68"/>
    <mergeCell ref="S68:T68"/>
    <mergeCell ref="A69:B69"/>
    <mergeCell ref="D69:E69"/>
    <mergeCell ref="S69:T69"/>
    <mergeCell ref="A70:B70"/>
    <mergeCell ref="D70:E70"/>
    <mergeCell ref="S70:T70"/>
    <mergeCell ref="A71:B71"/>
    <mergeCell ref="D71:E71"/>
    <mergeCell ref="S71:T71"/>
    <mergeCell ref="A72:B72"/>
    <mergeCell ref="D72:E72"/>
    <mergeCell ref="S72:T72"/>
    <mergeCell ref="A73:B73"/>
    <mergeCell ref="D73:E73"/>
    <mergeCell ref="S73:T73"/>
    <mergeCell ref="A75:B75"/>
    <mergeCell ref="D75:E75"/>
    <mergeCell ref="S75:T75"/>
    <mergeCell ref="D74:E74"/>
    <mergeCell ref="A74:B74"/>
    <mergeCell ref="S74:T74"/>
    <mergeCell ref="A76:B76"/>
    <mergeCell ref="D76:E76"/>
    <mergeCell ref="S76:T76"/>
    <mergeCell ref="A77:B77"/>
    <mergeCell ref="D77:E77"/>
    <mergeCell ref="S77:T77"/>
    <mergeCell ref="A78:B78"/>
    <mergeCell ref="D78:E78"/>
    <mergeCell ref="S78:T78"/>
    <mergeCell ref="A79:B79"/>
    <mergeCell ref="D79:E79"/>
    <mergeCell ref="S79:T79"/>
    <mergeCell ref="A80:B80"/>
    <mergeCell ref="D80:E80"/>
    <mergeCell ref="S80:T80"/>
    <mergeCell ref="A81:B81"/>
    <mergeCell ref="D81:E81"/>
    <mergeCell ref="S81:T81"/>
    <mergeCell ref="A82:B82"/>
    <mergeCell ref="D82:E82"/>
    <mergeCell ref="S82:T82"/>
    <mergeCell ref="A83:B83"/>
    <mergeCell ref="D83:E83"/>
    <mergeCell ref="S83:T83"/>
    <mergeCell ref="A84:B84"/>
    <mergeCell ref="D84:E84"/>
    <mergeCell ref="S84:T84"/>
    <mergeCell ref="A85:B85"/>
    <mergeCell ref="D85:E85"/>
    <mergeCell ref="S85:T85"/>
    <mergeCell ref="A86:B86"/>
    <mergeCell ref="D86:E86"/>
    <mergeCell ref="S86:T86"/>
    <mergeCell ref="A87:B87"/>
    <mergeCell ref="D87:E87"/>
    <mergeCell ref="S87:T87"/>
    <mergeCell ref="D88:E88"/>
    <mergeCell ref="S88:T88"/>
    <mergeCell ref="A89:B89"/>
    <mergeCell ref="D89:E89"/>
    <mergeCell ref="S89:T89"/>
    <mergeCell ref="U93:W93"/>
    <mergeCell ref="D39:E39"/>
    <mergeCell ref="A39:B39"/>
    <mergeCell ref="S39:T39"/>
    <mergeCell ref="A90:B90"/>
    <mergeCell ref="D90:E90"/>
    <mergeCell ref="S90:T90"/>
    <mergeCell ref="A91:E91"/>
    <mergeCell ref="S91:T91"/>
    <mergeCell ref="A88:B88"/>
  </mergeCells>
  <printOptions/>
  <pageMargins left="0.75" right="0.75" top="0.23402777777777778" bottom="0.5972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Makowiecko</cp:lastModifiedBy>
  <cp:lastPrinted>2015-03-11T12:54:38Z</cp:lastPrinted>
  <dcterms:modified xsi:type="dcterms:W3CDTF">2015-03-11T12:57:01Z</dcterms:modified>
  <cp:category/>
  <cp:version/>
  <cp:contentType/>
  <cp:contentStatus/>
</cp:coreProperties>
</file>