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 1." sheetId="1" r:id="rId1"/>
  </sheets>
  <definedNames/>
  <calcPr fullCalcOnLoad="1"/>
</workbook>
</file>

<file path=xl/sharedStrings.xml><?xml version="1.0" encoding="utf-8"?>
<sst xmlns="http://schemas.openxmlformats.org/spreadsheetml/2006/main" count="96" uniqueCount="76">
  <si>
    <t xml:space="preserve">DOCHODY – wykonanie za 2014 r. </t>
  </si>
  <si>
    <t>Dział</t>
  </si>
  <si>
    <t>Źródło dochodów*</t>
  </si>
  <si>
    <t>Plan ogółem /wg stanu na 31.12.2014</t>
  </si>
  <si>
    <t>Wykonanie dochody na 31.12.2014</t>
  </si>
  <si>
    <t xml:space="preserve">z tego </t>
  </si>
  <si>
    <t>Ogółem</t>
  </si>
  <si>
    <t xml:space="preserve"> bieżące</t>
  </si>
  <si>
    <t>w tym</t>
  </si>
  <si>
    <t xml:space="preserve">  majątkowe</t>
  </si>
  <si>
    <t>dotacje</t>
  </si>
  <si>
    <t xml:space="preserve">środki europejskie i inne środki pochodzące ze źródeł zagranicznych, niepodlegające zwrotowi        </t>
  </si>
  <si>
    <t xml:space="preserve">dotacje   </t>
  </si>
  <si>
    <t>% wykonania 4:3</t>
  </si>
  <si>
    <t>010</t>
  </si>
  <si>
    <t>Rolnictwo i łowiectwo</t>
  </si>
  <si>
    <t>Dochody z najmu i dzierżawy składn.majątk.Skarbu Państwa, jst.lub in.jednostek zaliczan.do sektora finan.publ.oraz in.umów o podobn.charakt.</t>
  </si>
  <si>
    <t>Dotacje celowe otrzymane z budżetu państwa na realiz.zadań bież.z zakresu admin.rządowej oraz in.zadań zlec.gm.ustawami</t>
  </si>
  <si>
    <t>600</t>
  </si>
  <si>
    <t>Transport i łączność</t>
  </si>
  <si>
    <t>Dotacje celowe otrzymane z budżetu państwa na realiz. inwestycji i zakupów inwestycyjnych własnych gmin (związków gmin)</t>
  </si>
  <si>
    <t xml:space="preserve">Dotacja celowe otrzymane z samorządu woj. na inwestycje i zakupy inwestycyjne realiz. Na podstawie porozumień (umów) między jednostkami samorządu terytorialnego </t>
  </si>
  <si>
    <t>630</t>
  </si>
  <si>
    <t>Turystyka</t>
  </si>
  <si>
    <t xml:space="preserve">Dotacje celowe w ramach programów finansowanych z udziałem środków europejskich oraz śr. o których mowa w art. 5 ust.1 pkt. 3 oraz ust. 3 pkt.5 i 6 ustawy, lub płatności w ramach budżetu śr. europejskich </t>
  </si>
  <si>
    <t>Gospodarka mieszkaniowa</t>
  </si>
  <si>
    <t>Wpłaty z opłat za zarządz., użyt.i użytkowanie wieczyste nieruchomości</t>
  </si>
  <si>
    <t>wpływy z różnych opłat</t>
  </si>
  <si>
    <t xml:space="preserve">Dochody  z najmu i dzierżawy składników mająt. Skarbu Państwa, jest lub innych jednostek zaliczanych do sektora finansów publicznych oraz innych umów o podobnym charakterze </t>
  </si>
  <si>
    <t>Wpływy z tytułu przekształcenia prawa użyt. Wieczystego przysługującego osobom  fiz. w prawo własności</t>
  </si>
  <si>
    <t xml:space="preserve">Wpłaty z tytułu odpłatnego nabycia prawa własności oraz prawa użytkowania wieczystego nieruchomości </t>
  </si>
  <si>
    <t>wpływy z usług</t>
  </si>
  <si>
    <t>Wpływy ze sprzedaży składników majątkowych</t>
  </si>
  <si>
    <t>Pozostałe odsetki</t>
  </si>
  <si>
    <t>Administracja publiczna</t>
  </si>
  <si>
    <t xml:space="preserve">Dochody jednostek samorządu terytorialnego związane z realizacją zadań z zakresu administracji rządowej oraz innych zadań zleconych ustawami </t>
  </si>
  <si>
    <t>Wpływy z różnych dochodów</t>
  </si>
  <si>
    <t>Urzędy naczelnych organów władzy państwowej, kontroli i ochrony prawa oraz sądownictwo</t>
  </si>
  <si>
    <t>Dotacje celowe otrzymane  z budżetu państwa na realiz.zadań bież.z zakresu admin.rządowej oraz in.zadań zlec.gm.ustawami</t>
  </si>
  <si>
    <t>Obrona narodowa</t>
  </si>
  <si>
    <t>Bezpieczeństwo publiczne i ochrona przeciwpożarowa</t>
  </si>
  <si>
    <t>Dochody od osób prawnych, od osób fizycznych i innych jednostek nieposiadających osobowości prawnej oraz wydatki związane z ich poborem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</si>
  <si>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</si>
  <si>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</si>
  <si>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</si>
  <si>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</si>
  <si>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</si>
  <si>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</si>
  <si>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dział.gosp.osób fiz.,opłacany w formie karty podatk.</t>
  </si>
  <si>
    <t>Podatek od spadków i darowizn</t>
  </si>
  <si>
    <t>Wpływy z opłaty skarbowej</t>
  </si>
  <si>
    <t>Wpływy z opłat na zezwolenie na sprzedaż alkoholu</t>
  </si>
  <si>
    <t>Wpływy z in.lokalnych opłat pob.przez jst.na podst.odrębnych ustaw</t>
  </si>
  <si>
    <t>Podatek od czynności cywilnoprawnych</t>
  </si>
  <si>
    <t>Wpływy z różnych opłat</t>
  </si>
  <si>
    <t>Odsetki od nieterminowych wpłat z tytułu podatków i opłat</t>
  </si>
  <si>
    <t>Rekompensaty utraconych dochodów w podatkach i opłatach lokalnych</t>
  </si>
  <si>
    <t>Różne rozliczenia</t>
  </si>
  <si>
    <t>Subwencje ogólne z budżetu państwa</t>
  </si>
  <si>
    <t>Oświata i wychowanie</t>
  </si>
  <si>
    <t>Wpływy  różnych dochodów</t>
  </si>
  <si>
    <t xml:space="preserve"> Dotacje celowe w ramach programów  finansowych z udziałem środków europejskich oraz śr. o których mowa w art.5 ust.1 pkt 3 oraz ust.3 pkt 5 i 6 ustawy, lub płatności w ramach budżetu środków europejskich</t>
  </si>
  <si>
    <t xml:space="preserve"> Dotacje celowe otrzymane z budżetu państwa na realizację zadań bieżących z zakresu adm. rząd. oraz innych zadańzleconych gminie ustawami</t>
  </si>
  <si>
    <t>Dotacje celowe otrzymane  z budżetu państwa na realiz.zadań bież. Gmin</t>
  </si>
  <si>
    <t>Pomoc społeczna</t>
  </si>
  <si>
    <t>Dotacje celowe otrzymane z budżetu państwa na realizację własnych zadań bieżycych gmin (zw. gmin)</t>
  </si>
  <si>
    <t>Pozostałe zadania w zakresie polityki społecznej</t>
  </si>
  <si>
    <t>Edukacyjna opieka wychowawcza</t>
  </si>
  <si>
    <t>Dotacje celowe otrzymane z budżetu państwa na realiz. Zadań budż. gm. z zakresu edukacyjnej opieki wych. finans. w całości przez budż. państwa w ramach prog. rządowych</t>
  </si>
  <si>
    <t xml:space="preserve">Gospodarka komunalna i ochrona środowiska </t>
  </si>
  <si>
    <t>wpływy z opłaty produktowej</t>
  </si>
  <si>
    <t>Dotacja celowa otrzymana z tytułu pomocy finansowej udzielanej między jst na dofin. Własnych zadań bieżących</t>
  </si>
  <si>
    <t>Kultura i ochrona dziedzictwa narodowego</t>
  </si>
  <si>
    <t>Kultura fizyczna</t>
  </si>
  <si>
    <t>Dochody ogółem</t>
  </si>
  <si>
    <t>* nazwa źródła dochodów wg nazw paragrafów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</si>
</sst>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#.00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 CE"/>
      <family val="2"/>
    </font>
    <font>
      <sz val="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9" fillId="0" borderId="0" xfId="0" applyFont="1" applyAlignment="1">
      <alignment/>
    </xf>
    <xf numFmtId="164" fontId="20" fillId="0" borderId="0" xfId="42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Alignment="1">
      <alignment/>
    </xf>
    <xf numFmtId="164" fontId="0" fillId="0" borderId="0" xfId="42" applyNumberFormat="1" applyFill="1" applyBorder="1" applyAlignment="1" applyProtection="1">
      <alignment horizontal="right"/>
      <protection/>
    </xf>
    <xf numFmtId="164" fontId="0" fillId="0" borderId="0" xfId="0" applyNumberFormat="1" applyAlignment="1">
      <alignment horizontal="right"/>
    </xf>
    <xf numFmtId="164" fontId="21" fillId="20" borderId="10" xfId="0" applyNumberFormat="1" applyFont="1" applyFill="1" applyBorder="1" applyAlignment="1">
      <alignment/>
    </xf>
    <xf numFmtId="164" fontId="21" fillId="20" borderId="10" xfId="0" applyNumberFormat="1" applyFont="1" applyFill="1" applyBorder="1" applyAlignment="1">
      <alignment horizontal="center"/>
    </xf>
    <xf numFmtId="164" fontId="21" fillId="20" borderId="11" xfId="0" applyNumberFormat="1" applyFont="1" applyFill="1" applyBorder="1" applyAlignment="1">
      <alignment/>
    </xf>
    <xf numFmtId="164" fontId="21" fillId="20" borderId="12" xfId="0" applyNumberFormat="1" applyFont="1" applyFill="1" applyBorder="1" applyAlignment="1">
      <alignment/>
    </xf>
    <xf numFmtId="0" fontId="18" fillId="0" borderId="0" xfId="0" applyFont="1" applyAlignment="1">
      <alignment/>
    </xf>
    <xf numFmtId="164" fontId="21" fillId="20" borderId="13" xfId="0" applyNumberFormat="1" applyFont="1" applyFill="1" applyBorder="1" applyAlignment="1">
      <alignment/>
    </xf>
    <xf numFmtId="164" fontId="22" fillId="20" borderId="10" xfId="0" applyNumberFormat="1" applyFont="1" applyFill="1" applyBorder="1" applyAlignment="1">
      <alignment/>
    </xf>
    <xf numFmtId="164" fontId="21" fillId="20" borderId="14" xfId="0" applyNumberFormat="1" applyFont="1" applyFill="1" applyBorder="1" applyAlignment="1">
      <alignment/>
    </xf>
    <xf numFmtId="164" fontId="19" fillId="20" borderId="15" xfId="42" applyNumberFormat="1" applyFont="1" applyFill="1" applyBorder="1" applyAlignment="1" applyProtection="1">
      <alignment horizontal="center" vertical="center"/>
      <protection/>
    </xf>
    <xf numFmtId="164" fontId="21" fillId="20" borderId="15" xfId="0" applyNumberFormat="1" applyFont="1" applyFill="1" applyBorder="1" applyAlignment="1">
      <alignment horizontal="center" vertical="center" wrapText="1"/>
    </xf>
    <xf numFmtId="164" fontId="23" fillId="20" borderId="16" xfId="0" applyNumberFormat="1" applyFont="1" applyFill="1" applyBorder="1" applyAlignment="1">
      <alignment horizontal="center" wrapText="1"/>
    </xf>
    <xf numFmtId="0" fontId="24" fillId="0" borderId="12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18" fillId="0" borderId="17" xfId="42" applyNumberFormat="1" applyFont="1" applyFill="1" applyBorder="1" applyAlignment="1" applyProtection="1">
      <alignment horizontal="center" vertical="center"/>
      <protection/>
    </xf>
    <xf numFmtId="0" fontId="18" fillId="0" borderId="14" xfId="42" applyNumberFormat="1" applyFont="1" applyFill="1" applyBorder="1" applyAlignment="1" applyProtection="1">
      <alignment horizontal="center" vertical="center"/>
      <protection/>
    </xf>
    <xf numFmtId="0" fontId="18" fillId="0" borderId="18" xfId="42" applyNumberFormat="1" applyFont="1" applyFill="1" applyBorder="1" applyAlignment="1" applyProtection="1">
      <alignment horizontal="right" vertical="center"/>
      <protection/>
    </xf>
    <xf numFmtId="0" fontId="24" fillId="0" borderId="14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right" vertical="center"/>
    </xf>
    <xf numFmtId="0" fontId="24" fillId="0" borderId="17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49" fontId="25" fillId="24" borderId="15" xfId="0" applyNumberFormat="1" applyFont="1" applyFill="1" applyBorder="1" applyAlignment="1">
      <alignment horizontal="right" vertical="center"/>
    </xf>
    <xf numFmtId="0" fontId="19" fillId="24" borderId="15" xfId="0" applyFont="1" applyFill="1" applyBorder="1" applyAlignment="1">
      <alignment vertical="center"/>
    </xf>
    <xf numFmtId="164" fontId="26" fillId="24" borderId="15" xfId="42" applyNumberFormat="1" applyFont="1" applyFill="1" applyBorder="1" applyAlignment="1" applyProtection="1">
      <alignment vertical="center"/>
      <protection/>
    </xf>
    <xf numFmtId="164" fontId="26" fillId="24" borderId="15" xfId="0" applyNumberFormat="1" applyFont="1" applyFill="1" applyBorder="1" applyAlignment="1">
      <alignment vertical="center"/>
    </xf>
    <xf numFmtId="0" fontId="0" fillId="24" borderId="0" xfId="0" applyFill="1" applyAlignment="1">
      <alignment/>
    </xf>
    <xf numFmtId="49" fontId="25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vertical="center" wrapText="1"/>
    </xf>
    <xf numFmtId="164" fontId="27" fillId="0" borderId="15" xfId="42" applyNumberFormat="1" applyFont="1" applyFill="1" applyBorder="1" applyAlignment="1" applyProtection="1">
      <alignment vertical="center"/>
      <protection/>
    </xf>
    <xf numFmtId="164" fontId="27" fillId="0" borderId="15" xfId="42" applyNumberFormat="1" applyFont="1" applyFill="1" applyBorder="1" applyAlignment="1" applyProtection="1">
      <alignment horizontal="right" vertical="center"/>
      <protection/>
    </xf>
    <xf numFmtId="164" fontId="27" fillId="0" borderId="15" xfId="0" applyNumberFormat="1" applyFont="1" applyBorder="1" applyAlignment="1">
      <alignment horizontal="right" vertical="center"/>
    </xf>
    <xf numFmtId="164" fontId="27" fillId="0" borderId="15" xfId="0" applyNumberFormat="1" applyFont="1" applyBorder="1" applyAlignment="1">
      <alignment vertical="center"/>
    </xf>
    <xf numFmtId="0" fontId="19" fillId="24" borderId="15" xfId="0" applyFont="1" applyFill="1" applyBorder="1" applyAlignment="1">
      <alignment vertical="center" wrapText="1"/>
    </xf>
    <xf numFmtId="165" fontId="26" fillId="24" borderId="15" xfId="42" applyNumberFormat="1" applyFont="1" applyFill="1" applyBorder="1" applyAlignment="1" applyProtection="1">
      <alignment vertical="center"/>
      <protection/>
    </xf>
    <xf numFmtId="49" fontId="0" fillId="0" borderId="15" xfId="0" applyNumberFormat="1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vertical="center" wrapText="1"/>
    </xf>
    <xf numFmtId="4" fontId="27" fillId="0" borderId="15" xfId="42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165" fontId="27" fillId="0" borderId="15" xfId="42" applyNumberFormat="1" applyFont="1" applyFill="1" applyBorder="1" applyAlignment="1" applyProtection="1">
      <alignment horizontal="right" vertical="center"/>
      <protection/>
    </xf>
    <xf numFmtId="164" fontId="27" fillId="24" borderId="15" xfId="42" applyNumberFormat="1" applyFont="1" applyFill="1" applyBorder="1" applyAlignment="1" applyProtection="1">
      <alignment horizontal="right" vertical="center"/>
      <protection/>
    </xf>
    <xf numFmtId="164" fontId="27" fillId="24" borderId="15" xfId="0" applyNumberFormat="1" applyFont="1" applyFill="1" applyBorder="1" applyAlignment="1" applyProtection="1">
      <alignment horizontal="right" vertical="center"/>
      <protection/>
    </xf>
    <xf numFmtId="164" fontId="27" fillId="24" borderId="15" xfId="42" applyNumberFormat="1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>
      <alignment vertical="center"/>
    </xf>
    <xf numFmtId="0" fontId="25" fillId="0" borderId="15" xfId="0" applyFont="1" applyBorder="1" applyAlignment="1">
      <alignment vertical="center"/>
    </xf>
    <xf numFmtId="164" fontId="27" fillId="0" borderId="15" xfId="0" applyNumberFormat="1" applyFont="1" applyBorder="1" applyAlignment="1">
      <alignment vertical="center" wrapText="1"/>
    </xf>
    <xf numFmtId="4" fontId="27" fillId="0" borderId="15" xfId="0" applyNumberFormat="1" applyFont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164" fontId="26" fillId="0" borderId="15" xfId="42" applyNumberFormat="1" applyFont="1" applyFill="1" applyBorder="1" applyAlignment="1" applyProtection="1">
      <alignment vertical="center"/>
      <protection/>
    </xf>
    <xf numFmtId="164" fontId="26" fillId="0" borderId="15" xfId="42" applyNumberFormat="1" applyFont="1" applyFill="1" applyBorder="1" applyAlignment="1" applyProtection="1">
      <alignment horizontal="right" vertical="center"/>
      <protection/>
    </xf>
    <xf numFmtId="164" fontId="26" fillId="0" borderId="15" xfId="0" applyNumberFormat="1" applyFont="1" applyFill="1" applyBorder="1" applyAlignment="1">
      <alignment horizontal="right" vertical="center"/>
    </xf>
    <xf numFmtId="164" fontId="27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8" fillId="0" borderId="15" xfId="0" applyFont="1" applyBorder="1" applyAlignment="1">
      <alignment vertical="center"/>
    </xf>
    <xf numFmtId="164" fontId="26" fillId="0" borderId="15" xfId="0" applyNumberFormat="1" applyFont="1" applyBorder="1" applyAlignment="1">
      <alignment vertical="center"/>
    </xf>
    <xf numFmtId="0" fontId="25" fillId="24" borderId="15" xfId="0" applyFont="1" applyFill="1" applyBorder="1" applyAlignment="1">
      <alignment vertical="top"/>
    </xf>
    <xf numFmtId="0" fontId="19" fillId="24" borderId="15" xfId="0" applyFont="1" applyFill="1" applyBorder="1" applyAlignment="1">
      <alignment vertical="top" wrapText="1"/>
    </xf>
    <xf numFmtId="0" fontId="25" fillId="0" borderId="15" xfId="0" applyFont="1" applyBorder="1" applyAlignment="1">
      <alignment vertical="top"/>
    </xf>
    <xf numFmtId="0" fontId="18" fillId="0" borderId="0" xfId="0" applyFont="1" applyAlignment="1">
      <alignment vertical="center"/>
    </xf>
    <xf numFmtId="0" fontId="18" fillId="0" borderId="15" xfId="0" applyFont="1" applyBorder="1" applyAlignment="1">
      <alignment vertical="top" wrapText="1"/>
    </xf>
    <xf numFmtId="0" fontId="25" fillId="0" borderId="12" xfId="0" applyFont="1" applyBorder="1" applyAlignment="1">
      <alignment vertical="top"/>
    </xf>
    <xf numFmtId="0" fontId="18" fillId="0" borderId="12" xfId="0" applyFont="1" applyBorder="1" applyAlignment="1">
      <alignment vertical="top" wrapText="1"/>
    </xf>
    <xf numFmtId="164" fontId="26" fillId="0" borderId="12" xfId="42" applyNumberFormat="1" applyFont="1" applyFill="1" applyBorder="1" applyAlignment="1" applyProtection="1">
      <alignment horizontal="right" vertical="center"/>
      <protection/>
    </xf>
    <xf numFmtId="164" fontId="27" fillId="0" borderId="12" xfId="42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/>
    </xf>
    <xf numFmtId="164" fontId="27" fillId="0" borderId="16" xfId="0" applyNumberFormat="1" applyFont="1" applyBorder="1" applyAlignment="1">
      <alignment vertical="center"/>
    </xf>
    <xf numFmtId="164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25" fillId="0" borderId="16" xfId="0" applyFont="1" applyBorder="1" applyAlignment="1">
      <alignment vertical="top"/>
    </xf>
    <xf numFmtId="0" fontId="18" fillId="0" borderId="16" xfId="0" applyFont="1" applyBorder="1" applyAlignment="1">
      <alignment vertical="top" wrapText="1"/>
    </xf>
    <xf numFmtId="164" fontId="27" fillId="0" borderId="16" xfId="42" applyNumberFormat="1" applyFont="1" applyFill="1" applyBorder="1" applyAlignment="1" applyProtection="1">
      <alignment vertical="center"/>
      <protection/>
    </xf>
    <xf numFmtId="164" fontId="27" fillId="0" borderId="16" xfId="42" applyNumberFormat="1" applyFont="1" applyFill="1" applyBorder="1" applyAlignment="1" applyProtection="1">
      <alignment horizontal="right" vertical="center"/>
      <protection/>
    </xf>
    <xf numFmtId="164" fontId="26" fillId="0" borderId="16" xfId="42" applyNumberFormat="1" applyFont="1" applyFill="1" applyBorder="1" applyAlignment="1" applyProtection="1">
      <alignment horizontal="right" vertical="center"/>
      <protection/>
    </xf>
    <xf numFmtId="165" fontId="27" fillId="0" borderId="15" xfId="0" applyNumberFormat="1" applyFont="1" applyBorder="1" applyAlignment="1">
      <alignment horizontal="right" vertical="center"/>
    </xf>
    <xf numFmtId="164" fontId="27" fillId="24" borderId="15" xfId="0" applyNumberFormat="1" applyFont="1" applyFill="1" applyBorder="1" applyAlignment="1">
      <alignment vertical="center"/>
    </xf>
    <xf numFmtId="0" fontId="25" fillId="24" borderId="0" xfId="0" applyFont="1" applyFill="1" applyAlignment="1">
      <alignment/>
    </xf>
    <xf numFmtId="0" fontId="0" fillId="0" borderId="15" xfId="0" applyFont="1" applyBorder="1" applyAlignment="1">
      <alignment vertical="center"/>
    </xf>
    <xf numFmtId="0" fontId="19" fillId="0" borderId="0" xfId="0" applyFont="1" applyAlignment="1">
      <alignment/>
    </xf>
    <xf numFmtId="165" fontId="26" fillId="0" borderId="15" xfId="42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 vertical="center"/>
    </xf>
    <xf numFmtId="164" fontId="22" fillId="20" borderId="15" xfId="0" applyNumberFormat="1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 textRotation="90"/>
    </xf>
    <xf numFmtId="0" fontId="21" fillId="20" borderId="15" xfId="0" applyFont="1" applyFill="1" applyBorder="1" applyAlignment="1">
      <alignment horizontal="center" vertical="center"/>
    </xf>
    <xf numFmtId="164" fontId="19" fillId="20" borderId="15" xfId="42" applyNumberFormat="1" applyFont="1" applyFill="1" applyBorder="1" applyAlignment="1" applyProtection="1">
      <alignment horizontal="center" vertical="center" wrapText="1"/>
      <protection/>
    </xf>
    <xf numFmtId="164" fontId="19" fillId="20" borderId="11" xfId="42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Font="1" applyBorder="1" applyAlignment="1">
      <alignment horizontal="center" vertical="center"/>
    </xf>
    <xf numFmtId="164" fontId="19" fillId="20" borderId="15" xfId="42" applyNumberFormat="1" applyFont="1" applyFill="1" applyBorder="1" applyAlignment="1" applyProtection="1">
      <alignment horizontal="center" vertical="center"/>
      <protection/>
    </xf>
    <xf numFmtId="164" fontId="18" fillId="20" borderId="15" xfId="42" applyNumberFormat="1" applyFont="1" applyFill="1" applyBorder="1" applyAlignment="1" applyProtection="1">
      <alignment horizontal="center" vertical="center"/>
      <protection/>
    </xf>
    <xf numFmtId="164" fontId="21" fillId="20" borderId="15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110" zoomScaleNormal="110" workbookViewId="0" topLeftCell="A1">
      <pane xSplit="5" ySplit="6" topLeftCell="G79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J82" sqref="J82"/>
    </sheetView>
  </sheetViews>
  <sheetFormatPr defaultColWidth="9.140625" defaultRowHeight="12.75"/>
  <cols>
    <col min="1" max="1" width="3.8515625" style="0" customWidth="1"/>
    <col min="2" max="2" width="34.00390625" style="1" customWidth="1"/>
    <col min="3" max="3" width="12.140625" style="2" customWidth="1"/>
    <col min="4" max="5" width="12.00390625" style="2" customWidth="1"/>
    <col min="6" max="6" width="11.421875" style="2" customWidth="1"/>
    <col min="7" max="7" width="10.421875" style="2" customWidth="1"/>
    <col min="8" max="8" width="11.7109375" style="2" customWidth="1"/>
    <col min="9" max="9" width="7.7109375" style="2" customWidth="1"/>
    <col min="10" max="10" width="10.00390625" style="2" customWidth="1"/>
    <col min="11" max="11" width="7.140625" style="3" customWidth="1"/>
  </cols>
  <sheetData>
    <row r="1" spans="2:10" ht="32.25" customHeight="1">
      <c r="B1" s="4"/>
      <c r="C1" s="5"/>
      <c r="D1" s="6" t="s">
        <v>0</v>
      </c>
      <c r="E1" s="7"/>
      <c r="F1" s="7"/>
      <c r="G1" s="7"/>
      <c r="H1" s="8"/>
      <c r="I1" s="8"/>
      <c r="J1" s="8"/>
    </row>
    <row r="2" spans="1:11" s="13" customFormat="1" ht="11.25" customHeight="1">
      <c r="A2" s="89" t="s">
        <v>1</v>
      </c>
      <c r="B2" s="90" t="s">
        <v>2</v>
      </c>
      <c r="C2" s="91" t="s">
        <v>3</v>
      </c>
      <c r="D2" s="9"/>
      <c r="E2" s="9"/>
      <c r="F2" s="10"/>
      <c r="G2" s="9" t="s">
        <v>4</v>
      </c>
      <c r="H2" s="9"/>
      <c r="I2" s="9"/>
      <c r="J2" s="11"/>
      <c r="K2" s="12"/>
    </row>
    <row r="3" spans="1:11" s="13" customFormat="1" ht="11.25">
      <c r="A3" s="89"/>
      <c r="B3" s="90"/>
      <c r="C3" s="91"/>
      <c r="D3" s="14"/>
      <c r="E3" s="9"/>
      <c r="F3" s="10"/>
      <c r="G3" s="15" t="s">
        <v>5</v>
      </c>
      <c r="H3" s="9"/>
      <c r="I3" s="9"/>
      <c r="J3" s="11"/>
      <c r="K3" s="16"/>
    </row>
    <row r="4" spans="1:11" s="13" customFormat="1" ht="12.75" customHeight="1">
      <c r="A4" s="89"/>
      <c r="B4" s="90"/>
      <c r="C4" s="91"/>
      <c r="D4" s="92" t="s">
        <v>6</v>
      </c>
      <c r="E4" s="94" t="s">
        <v>7</v>
      </c>
      <c r="F4" s="95" t="s">
        <v>8</v>
      </c>
      <c r="G4" s="95"/>
      <c r="H4" s="96" t="s">
        <v>9</v>
      </c>
      <c r="I4" s="88" t="s">
        <v>8</v>
      </c>
      <c r="J4" s="88"/>
      <c r="K4" s="16"/>
    </row>
    <row r="5" spans="1:11" s="13" customFormat="1" ht="123.75">
      <c r="A5" s="89"/>
      <c r="B5" s="90"/>
      <c r="C5" s="91"/>
      <c r="D5" s="92"/>
      <c r="E5" s="94"/>
      <c r="F5" s="17" t="s">
        <v>10</v>
      </c>
      <c r="G5" s="18" t="s">
        <v>11</v>
      </c>
      <c r="H5" s="96"/>
      <c r="I5" s="18" t="s">
        <v>12</v>
      </c>
      <c r="J5" s="18" t="s">
        <v>11</v>
      </c>
      <c r="K5" s="19" t="s">
        <v>13</v>
      </c>
    </row>
    <row r="6" spans="1:11" s="29" customFormat="1" ht="12.75">
      <c r="A6" s="20">
        <v>1</v>
      </c>
      <c r="B6" s="21">
        <v>2</v>
      </c>
      <c r="C6" s="22">
        <v>3</v>
      </c>
      <c r="D6" s="23">
        <v>4</v>
      </c>
      <c r="E6" s="24">
        <v>5</v>
      </c>
      <c r="F6" s="24">
        <v>6</v>
      </c>
      <c r="G6" s="24">
        <v>7</v>
      </c>
      <c r="H6" s="25">
        <v>8</v>
      </c>
      <c r="I6" s="26">
        <v>9</v>
      </c>
      <c r="J6" s="27">
        <v>10</v>
      </c>
      <c r="K6" s="28">
        <v>11</v>
      </c>
    </row>
    <row r="7" spans="1:11" s="34" customFormat="1" ht="12.75">
      <c r="A7" s="30" t="s">
        <v>14</v>
      </c>
      <c r="B7" s="31" t="s">
        <v>15</v>
      </c>
      <c r="C7" s="32">
        <f aca="true" t="shared" si="0" ref="C7:J7">SUM(C8:C9)</f>
        <v>87727.67</v>
      </c>
      <c r="D7" s="32">
        <f t="shared" si="0"/>
        <v>87555.18</v>
      </c>
      <c r="E7" s="32">
        <f t="shared" si="0"/>
        <v>87555.18</v>
      </c>
      <c r="F7" s="32">
        <f t="shared" si="0"/>
        <v>87027.51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  <c r="K7" s="33">
        <v>99.8</v>
      </c>
    </row>
    <row r="8" spans="1:11" ht="55.5" customHeight="1">
      <c r="A8" s="35"/>
      <c r="B8" s="36" t="s">
        <v>16</v>
      </c>
      <c r="C8" s="37">
        <v>580</v>
      </c>
      <c r="D8" s="38">
        <v>527.67</v>
      </c>
      <c r="E8" s="38">
        <v>527.67</v>
      </c>
      <c r="F8" s="38">
        <v>0</v>
      </c>
      <c r="G8" s="38">
        <v>0</v>
      </c>
      <c r="H8" s="39">
        <v>0</v>
      </c>
      <c r="I8" s="39">
        <v>0</v>
      </c>
      <c r="J8" s="39">
        <v>0</v>
      </c>
      <c r="K8" s="40">
        <v>90.98</v>
      </c>
    </row>
    <row r="9" spans="1:11" ht="35.25" customHeight="1">
      <c r="A9" s="35"/>
      <c r="B9" s="36" t="s">
        <v>17</v>
      </c>
      <c r="C9" s="37">
        <v>87147.67</v>
      </c>
      <c r="D9" s="38">
        <v>87027.51</v>
      </c>
      <c r="E9" s="38">
        <v>87027.51</v>
      </c>
      <c r="F9" s="38">
        <v>87027.51</v>
      </c>
      <c r="G9" s="38">
        <v>0</v>
      </c>
      <c r="H9" s="39">
        <v>0</v>
      </c>
      <c r="I9" s="38">
        <v>0</v>
      </c>
      <c r="J9" s="39">
        <v>0</v>
      </c>
      <c r="K9" s="40">
        <v>99.86</v>
      </c>
    </row>
    <row r="10" spans="1:11" s="34" customFormat="1" ht="35.25" customHeight="1">
      <c r="A10" s="30" t="s">
        <v>18</v>
      </c>
      <c r="B10" s="41" t="s">
        <v>19</v>
      </c>
      <c r="C10" s="32">
        <f>SUM(C11:C12)</f>
        <v>305000</v>
      </c>
      <c r="D10" s="32">
        <f>SUM(D11:D12)</f>
        <v>305000</v>
      </c>
      <c r="E10" s="32">
        <f>SUM(E12)</f>
        <v>0</v>
      </c>
      <c r="F10" s="32">
        <f>SUM(F12)</f>
        <v>0</v>
      </c>
      <c r="G10" s="32">
        <f>SUM(G12)</f>
        <v>0</v>
      </c>
      <c r="H10" s="32">
        <f>SUM(H11:H12)</f>
        <v>305000</v>
      </c>
      <c r="I10" s="42">
        <f>SUM(I11:I12)</f>
        <v>305000</v>
      </c>
      <c r="J10" s="32">
        <f>SUM(J12)</f>
        <v>0</v>
      </c>
      <c r="K10" s="32">
        <v>100</v>
      </c>
    </row>
    <row r="11" spans="1:11" s="46" customFormat="1" ht="41.25" customHeight="1">
      <c r="A11" s="43"/>
      <c r="B11" s="44" t="s">
        <v>20</v>
      </c>
      <c r="C11" s="37">
        <v>230000</v>
      </c>
      <c r="D11" s="37">
        <v>230000</v>
      </c>
      <c r="E11" s="37">
        <v>0</v>
      </c>
      <c r="F11" s="37">
        <v>0</v>
      </c>
      <c r="G11" s="37">
        <v>0</v>
      </c>
      <c r="H11" s="37">
        <v>230000</v>
      </c>
      <c r="I11" s="45">
        <v>230000</v>
      </c>
      <c r="J11" s="37">
        <v>0</v>
      </c>
      <c r="K11" s="37">
        <v>100</v>
      </c>
    </row>
    <row r="12" spans="1:11" ht="71.25" customHeight="1">
      <c r="A12" s="35"/>
      <c r="B12" s="36" t="s">
        <v>21</v>
      </c>
      <c r="C12" s="37">
        <v>75000</v>
      </c>
      <c r="D12" s="38">
        <v>75000</v>
      </c>
      <c r="E12" s="38">
        <v>0</v>
      </c>
      <c r="F12" s="38">
        <v>0</v>
      </c>
      <c r="G12" s="38">
        <v>0</v>
      </c>
      <c r="H12" s="38">
        <v>75000</v>
      </c>
      <c r="I12" s="47">
        <v>75000</v>
      </c>
      <c r="J12" s="38">
        <v>0</v>
      </c>
      <c r="K12" s="37">
        <v>100</v>
      </c>
    </row>
    <row r="13" spans="1:11" s="34" customFormat="1" ht="18" customHeight="1">
      <c r="A13" s="30" t="s">
        <v>22</v>
      </c>
      <c r="B13" s="41" t="s">
        <v>23</v>
      </c>
      <c r="C13" s="32">
        <v>24999</v>
      </c>
      <c r="D13" s="48">
        <f>SUM(D14)</f>
        <v>0</v>
      </c>
      <c r="E13" s="48"/>
      <c r="F13" s="48"/>
      <c r="G13" s="48"/>
      <c r="H13" s="48">
        <f>SUM(H14)</f>
        <v>0</v>
      </c>
      <c r="I13" s="48">
        <f>SUM(I14)</f>
        <v>0</v>
      </c>
      <c r="J13" s="49">
        <f>SUM(J14)</f>
        <v>0</v>
      </c>
      <c r="K13" s="50">
        <v>0</v>
      </c>
    </row>
    <row r="14" spans="1:11" ht="71.25" customHeight="1">
      <c r="A14" s="35"/>
      <c r="B14" s="36" t="s">
        <v>24</v>
      </c>
      <c r="C14" s="37">
        <v>24999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7">
        <v>0</v>
      </c>
    </row>
    <row r="15" spans="1:11" s="34" customFormat="1" ht="12.75">
      <c r="A15" s="51">
        <v>700</v>
      </c>
      <c r="B15" s="31" t="s">
        <v>25</v>
      </c>
      <c r="C15" s="32">
        <f aca="true" t="shared" si="1" ref="C15:J15">SUM(C16:C23)</f>
        <v>738200</v>
      </c>
      <c r="D15" s="32">
        <f t="shared" si="1"/>
        <v>472870.77</v>
      </c>
      <c r="E15" s="32">
        <f t="shared" si="1"/>
        <v>65855.13</v>
      </c>
      <c r="F15" s="32">
        <f t="shared" si="1"/>
        <v>0</v>
      </c>
      <c r="G15" s="32">
        <f t="shared" si="1"/>
        <v>0</v>
      </c>
      <c r="H15" s="32">
        <f t="shared" si="1"/>
        <v>407015.64</v>
      </c>
      <c r="I15" s="32">
        <f t="shared" si="1"/>
        <v>0</v>
      </c>
      <c r="J15" s="32">
        <f t="shared" si="1"/>
        <v>0</v>
      </c>
      <c r="K15" s="33">
        <v>64.057</v>
      </c>
    </row>
    <row r="16" spans="1:11" ht="46.5" customHeight="1">
      <c r="A16" s="52"/>
      <c r="B16" s="36" t="s">
        <v>26</v>
      </c>
      <c r="C16" s="37">
        <v>20000</v>
      </c>
      <c r="D16" s="38">
        <v>8283.55</v>
      </c>
      <c r="E16" s="38">
        <v>8283.55</v>
      </c>
      <c r="F16" s="38"/>
      <c r="G16" s="38">
        <v>0</v>
      </c>
      <c r="H16" s="39">
        <v>0</v>
      </c>
      <c r="I16" s="39">
        <v>0</v>
      </c>
      <c r="J16" s="39">
        <v>0</v>
      </c>
      <c r="K16" s="40">
        <v>41.417</v>
      </c>
    </row>
    <row r="17" spans="1:11" ht="23.25" customHeight="1">
      <c r="A17" s="52"/>
      <c r="B17" s="36" t="s">
        <v>27</v>
      </c>
      <c r="C17" s="37">
        <v>1200</v>
      </c>
      <c r="D17" s="38">
        <v>763</v>
      </c>
      <c r="E17" s="38">
        <v>763</v>
      </c>
      <c r="F17" s="38"/>
      <c r="G17" s="38">
        <v>0</v>
      </c>
      <c r="H17" s="39">
        <v>0</v>
      </c>
      <c r="I17" s="39">
        <v>0</v>
      </c>
      <c r="J17" s="39">
        <v>0</v>
      </c>
      <c r="K17" s="40">
        <v>63.583</v>
      </c>
    </row>
    <row r="18" spans="1:11" ht="60" customHeight="1">
      <c r="A18" s="52"/>
      <c r="B18" s="36" t="s">
        <v>28</v>
      </c>
      <c r="C18" s="53">
        <v>6000</v>
      </c>
      <c r="D18" s="38">
        <v>6403.25</v>
      </c>
      <c r="E18" s="38">
        <v>6403.25</v>
      </c>
      <c r="F18" s="38">
        <v>0</v>
      </c>
      <c r="G18" s="38">
        <v>0</v>
      </c>
      <c r="H18" s="39">
        <v>0</v>
      </c>
      <c r="I18" s="39">
        <v>0</v>
      </c>
      <c r="J18" s="39">
        <v>0</v>
      </c>
      <c r="K18" s="40">
        <v>106.72</v>
      </c>
    </row>
    <row r="19" spans="1:11" ht="36.75" customHeight="1">
      <c r="A19" s="52"/>
      <c r="B19" s="36" t="s">
        <v>29</v>
      </c>
      <c r="C19" s="37">
        <v>40000</v>
      </c>
      <c r="D19" s="38">
        <v>18573.63</v>
      </c>
      <c r="E19" s="38"/>
      <c r="F19" s="38"/>
      <c r="G19" s="38">
        <v>0</v>
      </c>
      <c r="H19" s="38">
        <v>18573.63</v>
      </c>
      <c r="I19" s="39">
        <v>0</v>
      </c>
      <c r="J19" s="39">
        <v>0</v>
      </c>
      <c r="K19" s="40">
        <v>46.434</v>
      </c>
    </row>
    <row r="20" spans="1:11" ht="34.5" customHeight="1">
      <c r="A20" s="52"/>
      <c r="B20" s="36" t="s">
        <v>30</v>
      </c>
      <c r="C20" s="37">
        <v>600000</v>
      </c>
      <c r="D20" s="38">
        <v>388342.01</v>
      </c>
      <c r="E20" s="38"/>
      <c r="F20" s="38"/>
      <c r="G20" s="38">
        <v>0</v>
      </c>
      <c r="H20" s="38">
        <v>388342.01</v>
      </c>
      <c r="I20" s="39">
        <v>0</v>
      </c>
      <c r="J20" s="39">
        <v>0</v>
      </c>
      <c r="K20" s="40">
        <v>64.72</v>
      </c>
    </row>
    <row r="21" spans="1:11" ht="22.5" customHeight="1">
      <c r="A21" s="52"/>
      <c r="B21" s="36" t="s">
        <v>31</v>
      </c>
      <c r="C21" s="37">
        <v>50000</v>
      </c>
      <c r="D21" s="38">
        <v>50405.33</v>
      </c>
      <c r="E21" s="38">
        <v>50405.33</v>
      </c>
      <c r="F21" s="38"/>
      <c r="G21" s="38">
        <v>0</v>
      </c>
      <c r="H21" s="39">
        <v>0</v>
      </c>
      <c r="I21" s="39">
        <v>0</v>
      </c>
      <c r="J21" s="39">
        <v>0</v>
      </c>
      <c r="K21" s="40">
        <v>100.81</v>
      </c>
    </row>
    <row r="22" spans="1:11" ht="25.5" customHeight="1">
      <c r="A22" s="52"/>
      <c r="B22" s="36" t="s">
        <v>32</v>
      </c>
      <c r="C22" s="37">
        <v>20000</v>
      </c>
      <c r="D22" s="38">
        <v>100</v>
      </c>
      <c r="E22" s="38">
        <v>0</v>
      </c>
      <c r="F22" s="38">
        <v>0</v>
      </c>
      <c r="G22" s="38">
        <v>0</v>
      </c>
      <c r="H22" s="39">
        <v>100</v>
      </c>
      <c r="I22" s="39">
        <v>0</v>
      </c>
      <c r="J22" s="39">
        <v>0</v>
      </c>
      <c r="K22" s="54">
        <v>0.5</v>
      </c>
    </row>
    <row r="23" spans="1:11" ht="12.75">
      <c r="A23" s="52"/>
      <c r="B23" s="36" t="s">
        <v>33</v>
      </c>
      <c r="C23" s="37">
        <v>1000</v>
      </c>
      <c r="D23" s="38">
        <v>0</v>
      </c>
      <c r="E23" s="38">
        <v>0</v>
      </c>
      <c r="F23" s="38">
        <v>0</v>
      </c>
      <c r="G23" s="38"/>
      <c r="H23" s="39">
        <v>0</v>
      </c>
      <c r="I23" s="39">
        <v>0</v>
      </c>
      <c r="J23" s="39">
        <v>0</v>
      </c>
      <c r="K23" s="40">
        <v>0</v>
      </c>
    </row>
    <row r="24" spans="1:11" s="34" customFormat="1" ht="12.75">
      <c r="A24" s="51">
        <v>750</v>
      </c>
      <c r="B24" s="31" t="s">
        <v>34</v>
      </c>
      <c r="C24" s="32">
        <f>SUM(C25:C28)</f>
        <v>39384</v>
      </c>
      <c r="D24" s="32">
        <f>SUM(D25:D28)</f>
        <v>39338.23</v>
      </c>
      <c r="E24" s="32">
        <f>SUM(E25:E28)</f>
        <v>39338.23</v>
      </c>
      <c r="F24" s="32">
        <f>SUM(F25:F28)</f>
        <v>39274</v>
      </c>
      <c r="G24" s="32">
        <f>SUM(G25:G27)</f>
        <v>0</v>
      </c>
      <c r="H24" s="32">
        <f>SUM(H25:H27)</f>
        <v>0</v>
      </c>
      <c r="I24" s="32">
        <f>SUM(I25:I27)</f>
        <v>0</v>
      </c>
      <c r="J24" s="32">
        <f>SUM(J25:J27)</f>
        <v>0</v>
      </c>
      <c r="K24" s="33">
        <v>99.883</v>
      </c>
    </row>
    <row r="25" spans="1:11" s="60" customFormat="1" ht="54" customHeight="1">
      <c r="A25" s="55"/>
      <c r="B25" s="44" t="s">
        <v>35</v>
      </c>
      <c r="C25" s="56">
        <v>10</v>
      </c>
      <c r="D25" s="57">
        <v>4.65</v>
      </c>
      <c r="E25" s="57">
        <v>4.65</v>
      </c>
      <c r="F25" s="57"/>
      <c r="G25" s="57">
        <v>0</v>
      </c>
      <c r="H25" s="58">
        <v>0</v>
      </c>
      <c r="I25" s="58">
        <v>0</v>
      </c>
      <c r="J25" s="58">
        <v>0</v>
      </c>
      <c r="K25" s="59">
        <v>46.5</v>
      </c>
    </row>
    <row r="26" spans="1:11" ht="49.5" customHeight="1">
      <c r="A26" s="52"/>
      <c r="B26" s="36" t="s">
        <v>17</v>
      </c>
      <c r="C26" s="37">
        <v>39274</v>
      </c>
      <c r="D26" s="37">
        <v>39274</v>
      </c>
      <c r="E26" s="37">
        <v>39274</v>
      </c>
      <c r="F26" s="37">
        <v>39274</v>
      </c>
      <c r="G26" s="38">
        <v>0</v>
      </c>
      <c r="H26" s="39">
        <v>0</v>
      </c>
      <c r="I26" s="37"/>
      <c r="J26" s="39">
        <v>0</v>
      </c>
      <c r="K26" s="40">
        <v>100</v>
      </c>
    </row>
    <row r="27" spans="1:11" ht="12.75">
      <c r="A27" s="52"/>
      <c r="B27" s="61" t="s">
        <v>33</v>
      </c>
      <c r="C27" s="37">
        <v>100</v>
      </c>
      <c r="D27" s="38">
        <v>20.92</v>
      </c>
      <c r="E27" s="38">
        <v>20.92</v>
      </c>
      <c r="F27" s="38"/>
      <c r="G27" s="38">
        <v>0</v>
      </c>
      <c r="H27" s="39">
        <v>0</v>
      </c>
      <c r="I27" s="39">
        <v>0</v>
      </c>
      <c r="J27" s="39">
        <v>0</v>
      </c>
      <c r="K27" s="40">
        <v>20.92</v>
      </c>
    </row>
    <row r="28" spans="1:11" ht="12.75">
      <c r="A28" s="52"/>
      <c r="B28" s="61" t="s">
        <v>36</v>
      </c>
      <c r="C28" s="37">
        <v>0</v>
      </c>
      <c r="D28" s="38">
        <v>38.66</v>
      </c>
      <c r="E28" s="38">
        <v>38.66</v>
      </c>
      <c r="F28" s="38"/>
      <c r="G28" s="38"/>
      <c r="H28" s="39"/>
      <c r="I28" s="39"/>
      <c r="J28" s="39"/>
      <c r="K28" s="40">
        <v>0</v>
      </c>
    </row>
    <row r="29" spans="1:11" s="34" customFormat="1" ht="45.75" customHeight="1">
      <c r="A29" s="51">
        <v>751</v>
      </c>
      <c r="B29" s="41" t="s">
        <v>37</v>
      </c>
      <c r="C29" s="32">
        <f aca="true" t="shared" si="2" ref="C29:J29">SUM(C30:C30)</f>
        <v>49396</v>
      </c>
      <c r="D29" s="32">
        <f t="shared" si="2"/>
        <v>37616</v>
      </c>
      <c r="E29" s="32">
        <f t="shared" si="2"/>
        <v>37616</v>
      </c>
      <c r="F29" s="32">
        <f t="shared" si="2"/>
        <v>37616</v>
      </c>
      <c r="G29" s="32">
        <f t="shared" si="2"/>
        <v>0</v>
      </c>
      <c r="H29" s="32">
        <f t="shared" si="2"/>
        <v>0</v>
      </c>
      <c r="I29" s="32">
        <f t="shared" si="2"/>
        <v>0</v>
      </c>
      <c r="J29" s="32">
        <f t="shared" si="2"/>
        <v>0</v>
      </c>
      <c r="K29" s="33">
        <v>76.151</v>
      </c>
    </row>
    <row r="30" spans="1:11" ht="55.5" customHeight="1">
      <c r="A30" s="52"/>
      <c r="B30" s="36" t="s">
        <v>38</v>
      </c>
      <c r="C30" s="37">
        <v>49396</v>
      </c>
      <c r="D30" s="37">
        <v>37616</v>
      </c>
      <c r="E30" s="37">
        <v>37616</v>
      </c>
      <c r="F30" s="37">
        <v>37616</v>
      </c>
      <c r="G30" s="38">
        <v>0</v>
      </c>
      <c r="H30" s="39">
        <v>0</v>
      </c>
      <c r="I30" s="37"/>
      <c r="J30" s="39">
        <v>0</v>
      </c>
      <c r="K30" s="62">
        <v>76.151</v>
      </c>
    </row>
    <row r="31" spans="1:11" s="34" customFormat="1" ht="55.5" customHeight="1">
      <c r="A31" s="51">
        <v>752</v>
      </c>
      <c r="B31" s="41" t="s">
        <v>39</v>
      </c>
      <c r="C31" s="50">
        <f aca="true" t="shared" si="3" ref="C31:J31">SUM(C32)</f>
        <v>500</v>
      </c>
      <c r="D31" s="50">
        <f t="shared" si="3"/>
        <v>500</v>
      </c>
      <c r="E31" s="50">
        <f t="shared" si="3"/>
        <v>500</v>
      </c>
      <c r="F31" s="50">
        <f t="shared" si="3"/>
        <v>500</v>
      </c>
      <c r="G31" s="50">
        <f t="shared" si="3"/>
        <v>0</v>
      </c>
      <c r="H31" s="50">
        <f t="shared" si="3"/>
        <v>0</v>
      </c>
      <c r="I31" s="50">
        <f t="shared" si="3"/>
        <v>0</v>
      </c>
      <c r="J31" s="50">
        <f t="shared" si="3"/>
        <v>0</v>
      </c>
      <c r="K31" s="33">
        <v>100</v>
      </c>
    </row>
    <row r="32" spans="1:11" ht="37.5" customHeight="1">
      <c r="A32" s="52"/>
      <c r="B32" s="36" t="s">
        <v>38</v>
      </c>
      <c r="C32" s="37">
        <v>500</v>
      </c>
      <c r="D32" s="37">
        <v>500</v>
      </c>
      <c r="E32" s="37">
        <v>500</v>
      </c>
      <c r="F32" s="37">
        <v>500</v>
      </c>
      <c r="G32" s="38">
        <v>0</v>
      </c>
      <c r="H32" s="39">
        <v>0</v>
      </c>
      <c r="I32" s="37"/>
      <c r="J32" s="39">
        <v>0</v>
      </c>
      <c r="K32" s="62">
        <v>100</v>
      </c>
    </row>
    <row r="33" spans="1:11" s="34" customFormat="1" ht="55.5" customHeight="1">
      <c r="A33" s="51">
        <v>754</v>
      </c>
      <c r="B33" s="41" t="s">
        <v>40</v>
      </c>
      <c r="C33" s="50">
        <f aca="true" t="shared" si="4" ref="C33:J33">SUM(C34)</f>
        <v>400</v>
      </c>
      <c r="D33" s="50">
        <f t="shared" si="4"/>
        <v>400</v>
      </c>
      <c r="E33" s="50">
        <f t="shared" si="4"/>
        <v>400</v>
      </c>
      <c r="F33" s="50">
        <f t="shared" si="4"/>
        <v>400</v>
      </c>
      <c r="G33" s="50">
        <f t="shared" si="4"/>
        <v>0</v>
      </c>
      <c r="H33" s="50">
        <f t="shared" si="4"/>
        <v>0</v>
      </c>
      <c r="I33" s="50">
        <f t="shared" si="4"/>
        <v>0</v>
      </c>
      <c r="J33" s="50">
        <f t="shared" si="4"/>
        <v>0</v>
      </c>
      <c r="K33" s="33">
        <v>100</v>
      </c>
    </row>
    <row r="34" spans="1:11" ht="48.75" customHeight="1">
      <c r="A34" s="52"/>
      <c r="B34" s="36" t="s">
        <v>38</v>
      </c>
      <c r="C34" s="37">
        <v>400</v>
      </c>
      <c r="D34" s="37">
        <v>400</v>
      </c>
      <c r="E34" s="37">
        <v>400</v>
      </c>
      <c r="F34" s="37">
        <v>400</v>
      </c>
      <c r="G34" s="38">
        <v>0</v>
      </c>
      <c r="H34" s="39">
        <v>0</v>
      </c>
      <c r="I34" s="37"/>
      <c r="J34" s="39">
        <v>0</v>
      </c>
      <c r="K34" s="62">
        <v>100</v>
      </c>
    </row>
    <row r="35" spans="1:11" s="34" customFormat="1" ht="47.25" customHeight="1">
      <c r="A35" s="63">
        <v>756</v>
      </c>
      <c r="B35" s="64" t="s">
        <v>41</v>
      </c>
      <c r="C35" s="32">
        <f>SUM(C36:C51)</f>
        <v>6336147.09</v>
      </c>
      <c r="D35" s="32">
        <f>SUM(D36:D51)</f>
        <v>5505377.309999999</v>
      </c>
      <c r="E35" s="32">
        <f>SUM(E36:E51)</f>
        <v>5505377.309999999</v>
      </c>
      <c r="F35" s="32">
        <f>SUM(F36:F50)</f>
        <v>0</v>
      </c>
      <c r="G35" s="32">
        <f>SUM(G36:G50)</f>
        <v>0</v>
      </c>
      <c r="H35" s="32">
        <f>SUM(H36:H50)</f>
        <v>0</v>
      </c>
      <c r="I35" s="32">
        <f>SUM(I36:I50)</f>
        <v>0</v>
      </c>
      <c r="J35" s="32">
        <f>SUM(J36:J50)</f>
        <v>0</v>
      </c>
      <c r="K35" s="32">
        <v>86.89</v>
      </c>
    </row>
    <row r="36" spans="1:11" ht="27.75" customHeight="1">
      <c r="A36" s="65"/>
      <c r="B36" s="36" t="s">
        <v>42</v>
      </c>
      <c r="C36" s="37">
        <v>2057018</v>
      </c>
      <c r="D36" s="38">
        <v>2079847</v>
      </c>
      <c r="E36" s="38">
        <v>2079847</v>
      </c>
      <c r="F36" s="38"/>
      <c r="G36" s="38">
        <v>0</v>
      </c>
      <c r="H36" s="57">
        <v>0</v>
      </c>
      <c r="I36" s="57">
        <v>0</v>
      </c>
      <c r="J36" s="57">
        <v>0</v>
      </c>
      <c r="K36" s="37">
        <v>101.11</v>
      </c>
    </row>
    <row r="37" spans="1:11" ht="23.25" customHeight="1">
      <c r="A37" s="65"/>
      <c r="B37" s="66" t="s">
        <v>43</v>
      </c>
      <c r="C37" s="37">
        <v>97000</v>
      </c>
      <c r="D37" s="38">
        <v>63921.67</v>
      </c>
      <c r="E37" s="38">
        <v>63921.67</v>
      </c>
      <c r="F37" s="38"/>
      <c r="G37" s="38">
        <v>0</v>
      </c>
      <c r="H37" s="57">
        <v>0</v>
      </c>
      <c r="I37" s="57">
        <v>0</v>
      </c>
      <c r="J37" s="57">
        <v>0</v>
      </c>
      <c r="K37" s="37">
        <v>65.9</v>
      </c>
    </row>
    <row r="38" spans="1:11" ht="21.75" customHeight="1">
      <c r="A38" s="65"/>
      <c r="B38" s="36" t="s">
        <v>44</v>
      </c>
      <c r="C38" s="37">
        <v>2505387.62</v>
      </c>
      <c r="D38" s="38">
        <v>1761087.89</v>
      </c>
      <c r="E38" s="38">
        <v>1761087.89</v>
      </c>
      <c r="F38" s="38"/>
      <c r="G38" s="38">
        <v>0</v>
      </c>
      <c r="H38" s="57">
        <v>0</v>
      </c>
      <c r="I38" s="57">
        <v>0</v>
      </c>
      <c r="J38" s="57">
        <v>0</v>
      </c>
      <c r="K38" s="37">
        <v>70.292</v>
      </c>
    </row>
    <row r="39" spans="1:11" ht="12.75">
      <c r="A39" s="65"/>
      <c r="B39" s="67" t="s">
        <v>45</v>
      </c>
      <c r="C39" s="37">
        <v>290600.47</v>
      </c>
      <c r="D39" s="38">
        <v>266783.55</v>
      </c>
      <c r="E39" s="38">
        <v>266783.55</v>
      </c>
      <c r="F39" s="38"/>
      <c r="G39" s="38">
        <v>0</v>
      </c>
      <c r="H39" s="57">
        <v>0</v>
      </c>
      <c r="I39" s="57">
        <v>0</v>
      </c>
      <c r="J39" s="57">
        <v>0</v>
      </c>
      <c r="K39" s="37">
        <v>91.804</v>
      </c>
    </row>
    <row r="40" spans="1:11" ht="12.75">
      <c r="A40" s="65"/>
      <c r="B40" s="67" t="s">
        <v>46</v>
      </c>
      <c r="C40" s="37">
        <v>80000</v>
      </c>
      <c r="D40" s="38">
        <v>70894.34</v>
      </c>
      <c r="E40" s="38">
        <v>70894.34</v>
      </c>
      <c r="F40" s="38"/>
      <c r="G40" s="38">
        <v>0</v>
      </c>
      <c r="H40" s="57">
        <v>0</v>
      </c>
      <c r="I40" s="57">
        <v>0</v>
      </c>
      <c r="J40" s="57">
        <v>0</v>
      </c>
      <c r="K40" s="37">
        <v>88.617</v>
      </c>
    </row>
    <row r="41" spans="1:11" ht="22.5" customHeight="1">
      <c r="A41" s="65"/>
      <c r="B41" s="67" t="s">
        <v>47</v>
      </c>
      <c r="C41" s="37">
        <v>638000</v>
      </c>
      <c r="D41" s="38">
        <v>626010.35</v>
      </c>
      <c r="E41" s="38">
        <v>626010.35</v>
      </c>
      <c r="F41" s="38"/>
      <c r="G41" s="38">
        <v>0</v>
      </c>
      <c r="H41" s="57">
        <v>0</v>
      </c>
      <c r="I41" s="57">
        <v>0</v>
      </c>
      <c r="J41" s="57">
        <v>0</v>
      </c>
      <c r="K41" s="37">
        <v>98.12</v>
      </c>
    </row>
    <row r="42" spans="1:11" ht="22.5" customHeight="1">
      <c r="A42" s="65"/>
      <c r="B42" s="67" t="s">
        <v>48</v>
      </c>
      <c r="C42" s="37">
        <v>10000</v>
      </c>
      <c r="D42" s="38">
        <v>2733.27</v>
      </c>
      <c r="E42" s="38">
        <v>2733.27</v>
      </c>
      <c r="F42" s="38"/>
      <c r="G42" s="38"/>
      <c r="H42" s="57"/>
      <c r="I42" s="57"/>
      <c r="J42" s="57"/>
      <c r="K42" s="37">
        <v>27.33</v>
      </c>
    </row>
    <row r="43" spans="1:11" ht="21" customHeight="1">
      <c r="A43" s="65"/>
      <c r="B43" s="67" t="s">
        <v>49</v>
      </c>
      <c r="C43" s="37">
        <v>50000</v>
      </c>
      <c r="D43" s="38">
        <v>32773</v>
      </c>
      <c r="E43" s="38">
        <v>32773</v>
      </c>
      <c r="F43" s="38"/>
      <c r="G43" s="38">
        <v>0</v>
      </c>
      <c r="H43" s="57">
        <v>0</v>
      </c>
      <c r="I43" s="57">
        <v>0</v>
      </c>
      <c r="J43" s="57">
        <v>0</v>
      </c>
      <c r="K43" s="37">
        <v>65.55</v>
      </c>
    </row>
    <row r="44" spans="1:11" ht="12" customHeight="1">
      <c r="A44" s="65"/>
      <c r="B44" s="67" t="s">
        <v>50</v>
      </c>
      <c r="C44" s="37">
        <v>15000</v>
      </c>
      <c r="D44" s="38">
        <v>13962</v>
      </c>
      <c r="E44" s="38">
        <v>13962</v>
      </c>
      <c r="F44" s="38"/>
      <c r="G44" s="38">
        <v>0</v>
      </c>
      <c r="H44" s="57">
        <v>0</v>
      </c>
      <c r="I44" s="57">
        <v>0</v>
      </c>
      <c r="J44" s="57">
        <v>0</v>
      </c>
      <c r="K44" s="37">
        <v>93.08</v>
      </c>
    </row>
    <row r="45" spans="1:11" ht="26.25" customHeight="1">
      <c r="A45" s="68"/>
      <c r="B45" s="69" t="s">
        <v>51</v>
      </c>
      <c r="C45" s="37">
        <v>73800</v>
      </c>
      <c r="D45" s="38">
        <v>73757.98</v>
      </c>
      <c r="E45" s="38">
        <v>73757.98</v>
      </c>
      <c r="F45" s="38"/>
      <c r="G45" s="38">
        <v>0</v>
      </c>
      <c r="H45" s="57">
        <v>0</v>
      </c>
      <c r="I45" s="57">
        <v>0</v>
      </c>
      <c r="J45" s="70">
        <v>0</v>
      </c>
      <c r="K45" s="71">
        <v>99.943</v>
      </c>
    </row>
    <row r="46" spans="1:11" ht="31.5" customHeight="1">
      <c r="A46" s="65"/>
      <c r="B46" s="67" t="s">
        <v>52</v>
      </c>
      <c r="C46" s="37">
        <v>330000</v>
      </c>
      <c r="D46" s="38">
        <v>313182.59</v>
      </c>
      <c r="E46" s="38">
        <v>313182.59</v>
      </c>
      <c r="F46" s="38"/>
      <c r="G46" s="38">
        <v>0</v>
      </c>
      <c r="H46" s="57">
        <v>0</v>
      </c>
      <c r="I46" s="57">
        <v>0</v>
      </c>
      <c r="J46" s="57">
        <v>0</v>
      </c>
      <c r="K46" s="37">
        <v>94.9</v>
      </c>
    </row>
    <row r="47" spans="1:11" ht="24" customHeight="1">
      <c r="A47" s="65"/>
      <c r="B47" s="67" t="s">
        <v>53</v>
      </c>
      <c r="C47" s="37">
        <v>125000</v>
      </c>
      <c r="D47" s="38">
        <v>151880</v>
      </c>
      <c r="E47" s="38">
        <v>151880</v>
      </c>
      <c r="F47" s="38"/>
      <c r="G47" s="38">
        <v>0</v>
      </c>
      <c r="H47" s="57">
        <v>0</v>
      </c>
      <c r="I47" s="57">
        <v>0</v>
      </c>
      <c r="J47" s="57">
        <v>0</v>
      </c>
      <c r="K47" s="37">
        <v>121.5</v>
      </c>
    </row>
    <row r="48" spans="1:11" ht="15.75" customHeight="1">
      <c r="A48" s="65"/>
      <c r="B48" s="67" t="s">
        <v>54</v>
      </c>
      <c r="C48" s="37">
        <v>1300</v>
      </c>
      <c r="D48" s="38">
        <v>1299.2</v>
      </c>
      <c r="E48" s="38">
        <v>1299.2</v>
      </c>
      <c r="F48" s="38"/>
      <c r="G48" s="38">
        <v>0</v>
      </c>
      <c r="H48" s="57"/>
      <c r="I48" s="57"/>
      <c r="J48" s="57"/>
      <c r="K48" s="37">
        <v>99.938</v>
      </c>
    </row>
    <row r="49" spans="1:11" s="75" customFormat="1" ht="32.25" customHeight="1">
      <c r="A49" s="72"/>
      <c r="B49" s="67" t="s">
        <v>55</v>
      </c>
      <c r="C49" s="73">
        <v>47500</v>
      </c>
      <c r="D49" s="73">
        <v>32203.47</v>
      </c>
      <c r="E49" s="73">
        <v>32203.47</v>
      </c>
      <c r="F49" s="74"/>
      <c r="G49" s="74"/>
      <c r="H49" s="74"/>
      <c r="I49" s="74"/>
      <c r="J49" s="74"/>
      <c r="K49" s="73">
        <v>67.796</v>
      </c>
    </row>
    <row r="50" spans="1:11" ht="12.75" customHeight="1">
      <c r="A50" s="76"/>
      <c r="B50" s="77" t="s">
        <v>33</v>
      </c>
      <c r="C50" s="78">
        <v>500</v>
      </c>
      <c r="D50" s="79">
        <v>0</v>
      </c>
      <c r="E50" s="79">
        <v>0</v>
      </c>
      <c r="F50" s="79">
        <v>0</v>
      </c>
      <c r="G50" s="79">
        <v>0</v>
      </c>
      <c r="H50" s="80">
        <v>0</v>
      </c>
      <c r="I50" s="80">
        <v>0</v>
      </c>
      <c r="J50" s="80">
        <v>0</v>
      </c>
      <c r="K50" s="78"/>
    </row>
    <row r="51" spans="1:11" ht="24" customHeight="1">
      <c r="A51" s="76"/>
      <c r="B51" s="77" t="s">
        <v>56</v>
      </c>
      <c r="C51" s="78">
        <v>15041</v>
      </c>
      <c r="D51" s="79">
        <v>15041</v>
      </c>
      <c r="E51" s="79">
        <v>15041</v>
      </c>
      <c r="F51" s="79"/>
      <c r="G51" s="79"/>
      <c r="H51" s="80"/>
      <c r="I51" s="80"/>
      <c r="J51" s="80"/>
      <c r="K51" s="78">
        <v>100</v>
      </c>
    </row>
    <row r="52" spans="1:11" s="34" customFormat="1" ht="12.75">
      <c r="A52" s="51">
        <v>758</v>
      </c>
      <c r="B52" s="31" t="s">
        <v>57</v>
      </c>
      <c r="C52" s="32">
        <f aca="true" t="shared" si="5" ref="C52:J52">SUM(C53:C53)</f>
        <v>3959378</v>
      </c>
      <c r="D52" s="32">
        <f t="shared" si="5"/>
        <v>3959378</v>
      </c>
      <c r="E52" s="32">
        <f t="shared" si="5"/>
        <v>3959378</v>
      </c>
      <c r="F52" s="32">
        <f t="shared" si="5"/>
        <v>0</v>
      </c>
      <c r="G52" s="32">
        <f t="shared" si="5"/>
        <v>0</v>
      </c>
      <c r="H52" s="32">
        <f t="shared" si="5"/>
        <v>0</v>
      </c>
      <c r="I52" s="32">
        <f t="shared" si="5"/>
        <v>0</v>
      </c>
      <c r="J52" s="32">
        <f t="shared" si="5"/>
        <v>0</v>
      </c>
      <c r="K52" s="33">
        <v>100</v>
      </c>
    </row>
    <row r="53" spans="1:11" ht="22.5" customHeight="1">
      <c r="A53" s="52"/>
      <c r="B53" s="61" t="s">
        <v>58</v>
      </c>
      <c r="C53" s="37">
        <v>3959378</v>
      </c>
      <c r="D53" s="56">
        <v>3959378</v>
      </c>
      <c r="E53" s="56">
        <v>3959378</v>
      </c>
      <c r="F53" s="56"/>
      <c r="G53" s="38">
        <v>0</v>
      </c>
      <c r="H53" s="39">
        <v>0</v>
      </c>
      <c r="I53" s="39">
        <v>0</v>
      </c>
      <c r="J53" s="39">
        <v>0</v>
      </c>
      <c r="K53" s="40">
        <v>100</v>
      </c>
    </row>
    <row r="54" spans="1:11" s="34" customFormat="1" ht="15" customHeight="1">
      <c r="A54" s="51">
        <v>801</v>
      </c>
      <c r="B54" s="31" t="s">
        <v>59</v>
      </c>
      <c r="C54" s="32">
        <f>SUM(C55:C61)</f>
        <v>335771</v>
      </c>
      <c r="D54" s="32">
        <f>SUM(D55:D61)</f>
        <v>328603.22</v>
      </c>
      <c r="E54" s="32">
        <f>SUM(E55:E61)</f>
        <v>269103.22</v>
      </c>
      <c r="F54" s="32">
        <f>SUM(F55:F59)</f>
        <v>111277.61</v>
      </c>
      <c r="G54" s="32">
        <f>SUM(G55:G61)</f>
        <v>156913.61</v>
      </c>
      <c r="H54" s="32">
        <f>SUM(H55:H61)</f>
        <v>59500</v>
      </c>
      <c r="I54" s="32">
        <f>SUM(I55:I58)</f>
        <v>0</v>
      </c>
      <c r="J54" s="42">
        <f>SUM(J55:J61)</f>
        <v>50575</v>
      </c>
      <c r="K54" s="33">
        <v>97.865</v>
      </c>
    </row>
    <row r="55" spans="1:11" ht="45" customHeight="1">
      <c r="A55" s="52"/>
      <c r="B55" s="61" t="s">
        <v>60</v>
      </c>
      <c r="C55" s="37">
        <v>1306</v>
      </c>
      <c r="D55" s="38">
        <v>912</v>
      </c>
      <c r="E55" s="38">
        <v>912</v>
      </c>
      <c r="F55" s="38"/>
      <c r="G55" s="38">
        <v>0</v>
      </c>
      <c r="H55" s="39">
        <v>0</v>
      </c>
      <c r="I55" s="39">
        <v>0</v>
      </c>
      <c r="J55" s="39">
        <v>0</v>
      </c>
      <c r="K55" s="40">
        <v>69.831</v>
      </c>
    </row>
    <row r="56" spans="1:11" ht="56.25" customHeight="1">
      <c r="A56" s="52"/>
      <c r="B56" s="36" t="s">
        <v>61</v>
      </c>
      <c r="C56" s="37">
        <v>162574.4</v>
      </c>
      <c r="D56" s="38">
        <v>156913.61</v>
      </c>
      <c r="E56" s="38">
        <v>156913.61</v>
      </c>
      <c r="F56" s="38">
        <v>0</v>
      </c>
      <c r="G56" s="38">
        <v>156913.61</v>
      </c>
      <c r="H56" s="39">
        <v>0</v>
      </c>
      <c r="I56" s="39">
        <v>0</v>
      </c>
      <c r="J56" s="39">
        <v>0</v>
      </c>
      <c r="K56" s="40">
        <v>96.518</v>
      </c>
    </row>
    <row r="57" spans="1:11" ht="57.75" customHeight="1">
      <c r="A57" s="52"/>
      <c r="B57" s="36" t="s">
        <v>61</v>
      </c>
      <c r="C57" s="37">
        <v>28689.6</v>
      </c>
      <c r="D57" s="38">
        <v>27690.63</v>
      </c>
      <c r="E57" s="38">
        <v>27690.63</v>
      </c>
      <c r="F57" s="38">
        <v>27690.63</v>
      </c>
      <c r="G57" s="38">
        <v>0</v>
      </c>
      <c r="H57" s="39">
        <v>0</v>
      </c>
      <c r="I57" s="39">
        <v>0</v>
      </c>
      <c r="J57" s="39">
        <v>0</v>
      </c>
      <c r="K57" s="40">
        <v>96.518</v>
      </c>
    </row>
    <row r="58" spans="1:11" ht="46.5" customHeight="1">
      <c r="A58" s="52"/>
      <c r="B58" s="36" t="s">
        <v>62</v>
      </c>
      <c r="C58" s="37">
        <v>3975</v>
      </c>
      <c r="D58" s="38">
        <v>3860.98</v>
      </c>
      <c r="E58" s="38">
        <v>3860.98</v>
      </c>
      <c r="F58" s="38">
        <v>3860.98</v>
      </c>
      <c r="G58" s="38">
        <v>0</v>
      </c>
      <c r="H58" s="39">
        <v>0</v>
      </c>
      <c r="I58" s="39">
        <v>0</v>
      </c>
      <c r="J58" s="39">
        <v>0</v>
      </c>
      <c r="K58" s="40">
        <v>97.131</v>
      </c>
    </row>
    <row r="59" spans="1:11" ht="33.75" customHeight="1">
      <c r="A59" s="52"/>
      <c r="B59" s="36" t="s">
        <v>63</v>
      </c>
      <c r="C59" s="37">
        <v>79726</v>
      </c>
      <c r="D59" s="38">
        <v>79726</v>
      </c>
      <c r="E59" s="38">
        <v>79726</v>
      </c>
      <c r="F59" s="38">
        <v>79726</v>
      </c>
      <c r="G59" s="38"/>
      <c r="H59" s="39"/>
      <c r="I59" s="39"/>
      <c r="J59" s="39"/>
      <c r="K59" s="40">
        <v>100</v>
      </c>
    </row>
    <row r="60" spans="1:11" ht="56.25" customHeight="1">
      <c r="A60" s="52"/>
      <c r="B60" s="36" t="s">
        <v>61</v>
      </c>
      <c r="C60" s="37">
        <v>50575</v>
      </c>
      <c r="D60" s="38">
        <v>50575</v>
      </c>
      <c r="E60" s="38"/>
      <c r="F60" s="38"/>
      <c r="G60" s="38"/>
      <c r="H60" s="39">
        <v>50575</v>
      </c>
      <c r="I60" s="39"/>
      <c r="J60" s="81">
        <v>50575</v>
      </c>
      <c r="K60" s="40">
        <v>100</v>
      </c>
    </row>
    <row r="61" spans="1:11" ht="56.25" customHeight="1">
      <c r="A61" s="52"/>
      <c r="B61" s="36" t="s">
        <v>61</v>
      </c>
      <c r="C61" s="37">
        <v>8925</v>
      </c>
      <c r="D61" s="38">
        <v>8925</v>
      </c>
      <c r="E61" s="38"/>
      <c r="F61" s="38"/>
      <c r="G61" s="38"/>
      <c r="H61" s="39">
        <v>8925</v>
      </c>
      <c r="I61" s="97">
        <v>8925</v>
      </c>
      <c r="J61" s="81"/>
      <c r="K61" s="40">
        <v>100</v>
      </c>
    </row>
    <row r="62" spans="1:11" ht="33.75" customHeight="1">
      <c r="A62" s="51">
        <v>852</v>
      </c>
      <c r="B62" s="31" t="s">
        <v>64</v>
      </c>
      <c r="C62" s="32">
        <f aca="true" t="shared" si="6" ref="C62:J62">SUM(C63:C65)</f>
        <v>1998580</v>
      </c>
      <c r="D62" s="32">
        <f t="shared" si="6"/>
        <v>1954190.31</v>
      </c>
      <c r="E62" s="32">
        <f t="shared" si="6"/>
        <v>1954190.31</v>
      </c>
      <c r="F62" s="32">
        <f t="shared" si="6"/>
        <v>1938293.51</v>
      </c>
      <c r="G62" s="32">
        <f t="shared" si="6"/>
        <v>0</v>
      </c>
      <c r="H62" s="32">
        <f t="shared" si="6"/>
        <v>0</v>
      </c>
      <c r="I62" s="32">
        <f t="shared" si="6"/>
        <v>0</v>
      </c>
      <c r="J62" s="32">
        <f t="shared" si="6"/>
        <v>0</v>
      </c>
      <c r="K62" s="33">
        <v>97.778</v>
      </c>
    </row>
    <row r="63" spans="1:11" s="34" customFormat="1" ht="38.25" customHeight="1">
      <c r="A63" s="52"/>
      <c r="B63" s="36" t="s">
        <v>17</v>
      </c>
      <c r="C63" s="37">
        <v>1404468</v>
      </c>
      <c r="D63" s="38">
        <v>1378847.27</v>
      </c>
      <c r="E63" s="38">
        <v>1378847.27</v>
      </c>
      <c r="F63" s="38">
        <v>1378847.27</v>
      </c>
      <c r="G63" s="38">
        <v>0</v>
      </c>
      <c r="H63" s="39">
        <v>0</v>
      </c>
      <c r="I63" s="39">
        <v>0</v>
      </c>
      <c r="J63" s="39">
        <v>0</v>
      </c>
      <c r="K63" s="40">
        <v>98.175</v>
      </c>
    </row>
    <row r="64" spans="1:11" s="34" customFormat="1" ht="40.5" customHeight="1">
      <c r="A64" s="52"/>
      <c r="B64" s="36" t="s">
        <v>65</v>
      </c>
      <c r="C64" s="37">
        <v>563112</v>
      </c>
      <c r="D64" s="38">
        <v>559446.24</v>
      </c>
      <c r="E64" s="38">
        <v>559446.24</v>
      </c>
      <c r="F64" s="38">
        <v>559446.24</v>
      </c>
      <c r="G64" s="38">
        <v>0</v>
      </c>
      <c r="H64" s="39">
        <v>0</v>
      </c>
      <c r="I64" s="39">
        <v>0</v>
      </c>
      <c r="J64" s="39">
        <v>0</v>
      </c>
      <c r="K64" s="40">
        <v>99.349</v>
      </c>
    </row>
    <row r="65" spans="1:11" s="34" customFormat="1" ht="53.25" customHeight="1">
      <c r="A65" s="52"/>
      <c r="B65" s="36" t="s">
        <v>35</v>
      </c>
      <c r="C65" s="37">
        <v>31000</v>
      </c>
      <c r="D65" s="38">
        <v>15896.8</v>
      </c>
      <c r="E65" s="38">
        <v>15896.8</v>
      </c>
      <c r="F65" s="38">
        <v>0</v>
      </c>
      <c r="G65" s="38">
        <v>0</v>
      </c>
      <c r="H65" s="39">
        <v>0</v>
      </c>
      <c r="I65" s="39">
        <v>0</v>
      </c>
      <c r="J65" s="39">
        <v>0</v>
      </c>
      <c r="K65" s="40">
        <v>51.28</v>
      </c>
    </row>
    <row r="66" spans="1:11" ht="41.25" customHeight="1">
      <c r="A66" s="51">
        <v>853</v>
      </c>
      <c r="B66" s="41" t="s">
        <v>66</v>
      </c>
      <c r="C66" s="50">
        <f aca="true" t="shared" si="7" ref="C66:J66">SUM(C67:C69)</f>
        <v>113750.55</v>
      </c>
      <c r="D66" s="50">
        <f t="shared" si="7"/>
        <v>113745.55</v>
      </c>
      <c r="E66" s="50">
        <f t="shared" si="7"/>
        <v>113745.55</v>
      </c>
      <c r="F66" s="50">
        <f t="shared" si="7"/>
        <v>5719.05</v>
      </c>
      <c r="G66" s="50">
        <f t="shared" si="7"/>
        <v>108026.5</v>
      </c>
      <c r="H66" s="50">
        <f t="shared" si="7"/>
        <v>0</v>
      </c>
      <c r="I66" s="50">
        <f t="shared" si="7"/>
        <v>0</v>
      </c>
      <c r="J66" s="50">
        <f t="shared" si="7"/>
        <v>0</v>
      </c>
      <c r="K66" s="82">
        <v>100</v>
      </c>
    </row>
    <row r="67" spans="1:11" s="83" customFormat="1" ht="65.25" customHeight="1">
      <c r="A67" s="52"/>
      <c r="B67" s="36" t="s">
        <v>24</v>
      </c>
      <c r="C67" s="37">
        <v>108026.5</v>
      </c>
      <c r="D67" s="38">
        <v>108026.5</v>
      </c>
      <c r="E67" s="38">
        <v>108026.5</v>
      </c>
      <c r="F67" s="38"/>
      <c r="G67" s="38">
        <v>108026.5</v>
      </c>
      <c r="H67" s="39">
        <v>0</v>
      </c>
      <c r="I67" s="39">
        <v>0</v>
      </c>
      <c r="J67" s="39">
        <v>0</v>
      </c>
      <c r="K67" s="40">
        <v>100</v>
      </c>
    </row>
    <row r="68" spans="1:11" s="83" customFormat="1" ht="65.25" customHeight="1">
      <c r="A68" s="52"/>
      <c r="B68" s="36" t="s">
        <v>24</v>
      </c>
      <c r="C68" s="37">
        <v>5719.05</v>
      </c>
      <c r="D68" s="38">
        <v>5719.05</v>
      </c>
      <c r="E68" s="38">
        <v>5719.05</v>
      </c>
      <c r="F68" s="38">
        <v>5719.05</v>
      </c>
      <c r="G68" s="38">
        <v>0</v>
      </c>
      <c r="H68" s="39">
        <v>0</v>
      </c>
      <c r="I68" s="39">
        <v>0</v>
      </c>
      <c r="J68" s="39">
        <v>0</v>
      </c>
      <c r="K68" s="40">
        <v>100</v>
      </c>
    </row>
    <row r="69" spans="1:11" ht="24" customHeight="1">
      <c r="A69" s="52"/>
      <c r="B69" s="36" t="s">
        <v>33</v>
      </c>
      <c r="C69" s="37">
        <v>5</v>
      </c>
      <c r="D69" s="38">
        <v>0</v>
      </c>
      <c r="E69" s="38">
        <v>0</v>
      </c>
      <c r="F69" s="38">
        <v>0</v>
      </c>
      <c r="G69" s="38">
        <v>0</v>
      </c>
      <c r="H69" s="39">
        <v>0</v>
      </c>
      <c r="I69" s="39">
        <v>0</v>
      </c>
      <c r="J69" s="39">
        <v>0</v>
      </c>
      <c r="K69" s="40"/>
    </row>
    <row r="70" spans="1:11" s="83" customFormat="1" ht="37.5" customHeight="1">
      <c r="A70" s="51">
        <v>854</v>
      </c>
      <c r="B70" s="41" t="s">
        <v>67</v>
      </c>
      <c r="C70" s="32">
        <f>SUM(C71:C72)</f>
        <v>154358</v>
      </c>
      <c r="D70" s="32">
        <f>SUM(D71:D72)</f>
        <v>144897</v>
      </c>
      <c r="E70" s="32">
        <f>SUM(E71:E72)</f>
        <v>144897</v>
      </c>
      <c r="F70" s="32">
        <f>SUM(F71:F72)</f>
        <v>144897</v>
      </c>
      <c r="G70" s="32">
        <f>SUM(G71)</f>
        <v>0</v>
      </c>
      <c r="H70" s="32">
        <f>SUM(H71)</f>
        <v>0</v>
      </c>
      <c r="I70" s="32">
        <f>SUM(I71)</f>
        <v>0</v>
      </c>
      <c r="J70" s="32">
        <f>SUM(J71)</f>
        <v>0</v>
      </c>
      <c r="K70" s="33">
        <v>93.87</v>
      </c>
    </row>
    <row r="71" spans="1:11" ht="39" customHeight="1">
      <c r="A71" s="52"/>
      <c r="B71" s="36" t="s">
        <v>65</v>
      </c>
      <c r="C71" s="37">
        <v>142458</v>
      </c>
      <c r="D71" s="37">
        <v>133950</v>
      </c>
      <c r="E71" s="37">
        <v>133950</v>
      </c>
      <c r="F71" s="37">
        <v>133950</v>
      </c>
      <c r="G71" s="38">
        <v>0</v>
      </c>
      <c r="H71" s="39">
        <v>0</v>
      </c>
      <c r="I71" s="39">
        <v>0</v>
      </c>
      <c r="J71" s="39">
        <v>0</v>
      </c>
      <c r="K71" s="40">
        <v>94.027</v>
      </c>
    </row>
    <row r="72" spans="1:11" ht="60" customHeight="1">
      <c r="A72" s="52"/>
      <c r="B72" s="36" t="s">
        <v>68</v>
      </c>
      <c r="C72" s="37">
        <v>11900</v>
      </c>
      <c r="D72" s="37">
        <v>10947</v>
      </c>
      <c r="E72" s="37">
        <v>10947</v>
      </c>
      <c r="F72" s="37">
        <v>10947</v>
      </c>
      <c r="G72" s="38"/>
      <c r="H72" s="39"/>
      <c r="I72" s="39"/>
      <c r="J72" s="39"/>
      <c r="K72" s="40">
        <v>91.991</v>
      </c>
    </row>
    <row r="73" spans="1:11" ht="22.5">
      <c r="A73" s="51">
        <v>900</v>
      </c>
      <c r="B73" s="41" t="s">
        <v>69</v>
      </c>
      <c r="C73" s="32">
        <f>SUM(C74:C76)</f>
        <v>57400</v>
      </c>
      <c r="D73" s="32">
        <f>SUM(D74:D76)</f>
        <v>54939.44</v>
      </c>
      <c r="E73" s="32">
        <f>SUM(E74:E76)</f>
        <v>54939.44</v>
      </c>
      <c r="F73" s="32">
        <f>SUM(F74:F76)</f>
        <v>17400</v>
      </c>
      <c r="G73" s="32">
        <f>SUM(G74:G75)</f>
        <v>0</v>
      </c>
      <c r="H73" s="32">
        <f>SUM(H74:H75)</f>
        <v>0</v>
      </c>
      <c r="I73" s="32">
        <f>SUM(I74:I75)</f>
        <v>0</v>
      </c>
      <c r="J73" s="32">
        <f>SUM(J74:J75)</f>
        <v>0</v>
      </c>
      <c r="K73" s="32">
        <v>95.713</v>
      </c>
    </row>
    <row r="74" spans="1:11" ht="20.25" customHeight="1">
      <c r="A74" s="84"/>
      <c r="B74" s="36" t="s">
        <v>70</v>
      </c>
      <c r="C74" s="37">
        <v>2000</v>
      </c>
      <c r="D74" s="38">
        <v>2942.68</v>
      </c>
      <c r="E74" s="38">
        <v>2942.68</v>
      </c>
      <c r="F74" s="38"/>
      <c r="G74" s="38">
        <v>0</v>
      </c>
      <c r="H74" s="57">
        <v>0</v>
      </c>
      <c r="I74" s="57">
        <v>0</v>
      </c>
      <c r="J74" s="57">
        <v>0</v>
      </c>
      <c r="K74" s="37">
        <v>147.134</v>
      </c>
    </row>
    <row r="75" spans="1:11" ht="27" customHeight="1">
      <c r="A75" s="84"/>
      <c r="B75" s="36" t="s">
        <v>27</v>
      </c>
      <c r="C75" s="37">
        <v>38000</v>
      </c>
      <c r="D75" s="38">
        <v>34596.76</v>
      </c>
      <c r="E75" s="38">
        <v>34596.76</v>
      </c>
      <c r="F75" s="38"/>
      <c r="G75" s="38">
        <v>0</v>
      </c>
      <c r="H75" s="57">
        <v>0</v>
      </c>
      <c r="I75" s="57">
        <v>0</v>
      </c>
      <c r="J75" s="57">
        <v>0</v>
      </c>
      <c r="K75" s="37">
        <v>91.044</v>
      </c>
    </row>
    <row r="76" spans="1:11" ht="34.5" customHeight="1">
      <c r="A76" s="84"/>
      <c r="B76" s="36" t="s">
        <v>71</v>
      </c>
      <c r="C76" s="37">
        <v>17400</v>
      </c>
      <c r="D76" s="38">
        <v>17400</v>
      </c>
      <c r="E76" s="38">
        <v>17400</v>
      </c>
      <c r="F76" s="38">
        <v>17400</v>
      </c>
      <c r="G76" s="38"/>
      <c r="H76" s="57"/>
      <c r="I76" s="57"/>
      <c r="J76" s="57"/>
      <c r="K76" s="37">
        <v>100</v>
      </c>
    </row>
    <row r="77" spans="1:11" s="34" customFormat="1" ht="34.5" customHeight="1">
      <c r="A77" s="51">
        <v>921</v>
      </c>
      <c r="B77" s="41" t="s">
        <v>72</v>
      </c>
      <c r="C77" s="50">
        <f aca="true" t="shared" si="8" ref="C77:J77">SUM(C78:C79)</f>
        <v>386637.27</v>
      </c>
      <c r="D77" s="50">
        <f t="shared" si="8"/>
        <v>286647.27</v>
      </c>
      <c r="E77" s="50">
        <f t="shared" si="8"/>
        <v>0.27</v>
      </c>
      <c r="F77" s="50">
        <f t="shared" si="8"/>
        <v>0</v>
      </c>
      <c r="G77" s="50">
        <f t="shared" si="8"/>
        <v>0</v>
      </c>
      <c r="H77" s="50">
        <f t="shared" si="8"/>
        <v>286647</v>
      </c>
      <c r="I77" s="50">
        <f t="shared" si="8"/>
        <v>0</v>
      </c>
      <c r="J77" s="50">
        <f t="shared" si="8"/>
        <v>286647</v>
      </c>
      <c r="K77" s="50">
        <v>74.138</v>
      </c>
    </row>
    <row r="78" spans="1:11" ht="63" customHeight="1">
      <c r="A78" s="84"/>
      <c r="B78" s="36" t="s">
        <v>24</v>
      </c>
      <c r="C78" s="37">
        <v>386637</v>
      </c>
      <c r="D78" s="38">
        <v>286647</v>
      </c>
      <c r="E78" s="38">
        <v>0</v>
      </c>
      <c r="F78" s="38">
        <v>0</v>
      </c>
      <c r="G78" s="38">
        <v>0</v>
      </c>
      <c r="H78" s="38">
        <v>286647</v>
      </c>
      <c r="I78" s="38">
        <v>0</v>
      </c>
      <c r="J78" s="38">
        <v>286647</v>
      </c>
      <c r="K78" s="37">
        <v>74.138</v>
      </c>
    </row>
    <row r="79" spans="1:11" ht="19.5" customHeight="1">
      <c r="A79" s="84"/>
      <c r="B79" s="36" t="s">
        <v>33</v>
      </c>
      <c r="C79" s="37">
        <v>0.27</v>
      </c>
      <c r="D79" s="38">
        <v>0.27</v>
      </c>
      <c r="E79" s="38">
        <v>0.27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7">
        <v>100</v>
      </c>
    </row>
    <row r="80" spans="1:11" s="85" customFormat="1" ht="34.5" customHeight="1">
      <c r="A80" s="51">
        <v>926</v>
      </c>
      <c r="B80" s="41" t="s">
        <v>73</v>
      </c>
      <c r="C80" s="32">
        <f aca="true" t="shared" si="9" ref="C80:J80">SUM(C81)</f>
        <v>71314</v>
      </c>
      <c r="D80" s="32">
        <f t="shared" si="9"/>
        <v>46320</v>
      </c>
      <c r="E80" s="32">
        <f t="shared" si="9"/>
        <v>0</v>
      </c>
      <c r="F80" s="32">
        <f t="shared" si="9"/>
        <v>0</v>
      </c>
      <c r="G80" s="32">
        <f t="shared" si="9"/>
        <v>0</v>
      </c>
      <c r="H80" s="32">
        <f t="shared" si="9"/>
        <v>46320</v>
      </c>
      <c r="I80" s="32">
        <f t="shared" si="9"/>
        <v>0</v>
      </c>
      <c r="J80" s="32">
        <f t="shared" si="9"/>
        <v>46320</v>
      </c>
      <c r="K80" s="32">
        <v>64.952</v>
      </c>
    </row>
    <row r="81" spans="1:11" ht="60.75" customHeight="1">
      <c r="A81" s="84"/>
      <c r="B81" s="36" t="s">
        <v>24</v>
      </c>
      <c r="C81" s="37">
        <v>71314</v>
      </c>
      <c r="D81" s="37">
        <v>46320</v>
      </c>
      <c r="E81" s="37">
        <v>0</v>
      </c>
      <c r="F81" s="38">
        <v>0</v>
      </c>
      <c r="G81" s="37">
        <v>0</v>
      </c>
      <c r="H81" s="38">
        <v>46320</v>
      </c>
      <c r="I81" s="38">
        <v>0</v>
      </c>
      <c r="J81" s="38">
        <v>46320</v>
      </c>
      <c r="K81" s="37">
        <v>64.952</v>
      </c>
    </row>
    <row r="82" spans="1:11" ht="12.75">
      <c r="A82" s="93" t="s">
        <v>74</v>
      </c>
      <c r="B82" s="93"/>
      <c r="C82" s="56">
        <f>SUM(C7,C10,C13,C15,C24,C29,C31,C33,C35,C52,C54,C62,C66,C70,C73,C77,C80)</f>
        <v>14658942.58</v>
      </c>
      <c r="D82" s="56">
        <f>SUM(D7,D10,D13,D15,D24,D29,D31,D33,D35,D52,D54,D62,D66,D70,D73,D77,D80)</f>
        <v>13337378.28</v>
      </c>
      <c r="E82" s="56">
        <f>SUM(E7,E10,E15,E24,E29,E31,E33,E35,E52,E54,E62,E66,E70,E73,E77,E80)</f>
        <v>12232895.639999999</v>
      </c>
      <c r="F82" s="56">
        <f>SUM(F7,F10,F15,F24,F29,F31,F33,F35,F52,F54,F62,F66,F70,F73,F77,F80)</f>
        <v>2382404.6799999997</v>
      </c>
      <c r="G82" s="56">
        <f>SUM(G7,G10,G15,G24,G29,G31,G33,G35,G52,G54,G62,G66,G70,G73,G77,G80)</f>
        <v>264940.11</v>
      </c>
      <c r="H82" s="56">
        <f>SUM(H7,H10,H13,H15,H24,H29,H31,H33,H35,H52,H54,H62,H66,H70,H73,H77,H80)</f>
        <v>1104482.6400000001</v>
      </c>
      <c r="I82" s="86">
        <v>313925</v>
      </c>
      <c r="J82" s="86">
        <f>SUM(J7,J10,J15,J24,J29,J31,J33,J35,J52,J54,J62,J66,J70,J73,J77,J80)</f>
        <v>383542</v>
      </c>
      <c r="K82" s="56">
        <v>90.982</v>
      </c>
    </row>
    <row r="83" spans="1:10" ht="12.75">
      <c r="A83" s="87" t="s">
        <v>75</v>
      </c>
      <c r="B83" s="66"/>
      <c r="C83" s="5"/>
      <c r="D83" s="5"/>
      <c r="E83" s="7"/>
      <c r="F83" s="7"/>
      <c r="G83" s="7"/>
      <c r="H83" s="8"/>
      <c r="I83" s="8"/>
      <c r="J83" s="8"/>
    </row>
  </sheetData>
  <mergeCells count="9">
    <mergeCell ref="A82:B82"/>
    <mergeCell ref="E4:E5"/>
    <mergeCell ref="F4:G4"/>
    <mergeCell ref="H4:H5"/>
    <mergeCell ref="I4:J4"/>
    <mergeCell ref="A2:A5"/>
    <mergeCell ref="B2:B5"/>
    <mergeCell ref="C2:C5"/>
    <mergeCell ref="D4:D5"/>
  </mergeCells>
  <printOptions/>
  <pageMargins left="0.75" right="0.75" top="0.9993055555555556" bottom="1" header="0.5" footer="0.5118055555555555"/>
  <pageSetup horizontalDpi="300" verticalDpi="300" orientation="landscape" paperSize="9" r:id="rId1"/>
  <headerFooter alignWithMargins="0">
    <oddHeader>&amp;RTabela Nr 1
do wykonania budżetu gm.
Brochów za 2014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Grażyna Makowiecko</cp:lastModifiedBy>
  <cp:lastPrinted>2015-03-16T14:51:06Z</cp:lastPrinted>
  <dcterms:modified xsi:type="dcterms:W3CDTF">2015-04-07T09:09:03Z</dcterms:modified>
  <cp:category/>
  <cp:version/>
  <cp:contentType/>
  <cp:contentStatus/>
</cp:coreProperties>
</file>